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drawings/drawing1.xml" ContentType="application/vnd.openxmlformats-officedocument.drawing+xml"/>
  <Override PartName="/xl/customProperty1.bin" ContentType="application/vnd.openxmlformats-officedocument.spreadsheetml.customProperty"/>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drawings/drawing11.xml" ContentType="application/vnd.openxmlformats-officedocument.drawing+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charts/chart7.xml" ContentType="application/vnd.openxmlformats-officedocument.drawingml.chart+xml"/>
  <Override PartName="/xl/worksheets/sheet14.xml" ContentType="application/vnd.openxmlformats-officedocument.spreadsheetml.worksheet+xml"/>
  <Override PartName="/xl/externalLinks/externalLink8.xml" ContentType="application/vnd.openxmlformats-officedocument.spreadsheetml.externalLink+xml"/>
  <Override PartName="/xl/drawings/drawing7.xml" ContentType="application/vnd.openxmlformats-officedocument.drawing+xml"/>
  <Override PartName="/xl/charts/chart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4395" windowWidth="15120" windowHeight="4425" tabRatio="975" activeTab="15"/>
  </bookViews>
  <sheets>
    <sheet name="Table of contents" sheetId="278" r:id="rId1"/>
    <sheet name="P&amp;L_reported" sheetId="245" r:id="rId2"/>
    <sheet name="P&amp;L_underlying" sheetId="269" r:id="rId3"/>
    <sheet name="DVD_proposal" sheetId="259" r:id="rId4"/>
    <sheet name="P&amp;L_full" sheetId="255" r:id="rId5"/>
    <sheet name="Detailed Revenue Growth " sheetId="272" r:id="rId6"/>
    <sheet name="Region detail" sheetId="237" r:id="rId7"/>
    <sheet name="P&amp;L_Full_year_light" sheetId="209" state="hidden" r:id="rId8"/>
    <sheet name="P&amp;L_Full_year" sheetId="240" state="hidden" r:id="rId9"/>
    <sheet name="PFN_bridge_QTD" sheetId="229" state="hidden" r:id="rId10"/>
    <sheet name="Highlights" sheetId="203" state="hidden" r:id="rId11"/>
    <sheet name="highiths_details" sheetId="204" state="hidden" r:id="rId12"/>
    <sheet name="Balance Sheet" sheetId="258" r:id="rId13"/>
    <sheet name="Capex_torta" sheetId="35" state="hidden" r:id="rId14"/>
    <sheet name="Bridge_SALES_YTD" sheetId="232" state="hidden" r:id="rId15"/>
    <sheet name="Net Cash Flow" sheetId="274" r:id="rId16"/>
    <sheet name="Debt Overview" sheetId="273"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A" localSheetId="14">#REF!</definedName>
    <definedName name="\A" localSheetId="11">#REF!</definedName>
    <definedName name="\A" localSheetId="10">#REF!</definedName>
    <definedName name="\A" localSheetId="8">#REF!</definedName>
    <definedName name="\A" localSheetId="7">#REF!</definedName>
    <definedName name="\A" localSheetId="9">#REF!</definedName>
    <definedName name="\O" localSheetId="14">#REF!</definedName>
    <definedName name="\O" localSheetId="11">#REF!</definedName>
    <definedName name="\O" localSheetId="10">#REF!</definedName>
    <definedName name="\O" localSheetId="8">#REF!</definedName>
    <definedName name="\O" localSheetId="7">#REF!</definedName>
    <definedName name="\O" localSheetId="9">#REF!</definedName>
    <definedName name="\W" localSheetId="14">#REF!</definedName>
    <definedName name="\W" localSheetId="11">#REF!</definedName>
    <definedName name="\W" localSheetId="10">#REF!</definedName>
    <definedName name="\W" localSheetId="8">#REF!</definedName>
    <definedName name="\W" localSheetId="7">#REF!</definedName>
    <definedName name="\W" localSheetId="9">#REF!</definedName>
    <definedName name="_________PER2" localSheetId="14">#REF!</definedName>
    <definedName name="_________PER2" localSheetId="11">#REF!</definedName>
    <definedName name="_________PER2" localSheetId="10">#REF!</definedName>
    <definedName name="_________PER2" localSheetId="8">#REF!</definedName>
    <definedName name="_________PER2" localSheetId="7">#REF!</definedName>
    <definedName name="_________PER2" localSheetId="9">#REF!</definedName>
    <definedName name="________AAA1" localSheetId="14">#REF!</definedName>
    <definedName name="________AAA1" localSheetId="11">#REF!</definedName>
    <definedName name="________AAA1" localSheetId="10">#REF!</definedName>
    <definedName name="________AAA1" localSheetId="8">#REF!</definedName>
    <definedName name="________AAA1" localSheetId="7">#REF!</definedName>
    <definedName name="________AAA1" localSheetId="9">#REF!</definedName>
    <definedName name="________ASD2" localSheetId="14">#REF!</definedName>
    <definedName name="________ASD2" localSheetId="11">#REF!</definedName>
    <definedName name="________ASD2" localSheetId="10">#REF!</definedName>
    <definedName name="________ASD2" localSheetId="8">#REF!</definedName>
    <definedName name="________ASD2" localSheetId="7">#REF!</definedName>
    <definedName name="________ASD2" localSheetId="9">#REF!</definedName>
    <definedName name="________FFA001" localSheetId="14">#REF!</definedName>
    <definedName name="________FFA001" localSheetId="11">#REF!</definedName>
    <definedName name="________FFA001" localSheetId="10">#REF!</definedName>
    <definedName name="________FFA001" localSheetId="8">#REF!</definedName>
    <definedName name="________FFA001" localSheetId="7">#REF!</definedName>
    <definedName name="________FFA001" localSheetId="9">#REF!</definedName>
    <definedName name="________PER2" localSheetId="14">#REF!</definedName>
    <definedName name="________PER2" localSheetId="11">#REF!</definedName>
    <definedName name="________PER2" localSheetId="10">#REF!</definedName>
    <definedName name="________PER2" localSheetId="8">#REF!</definedName>
    <definedName name="________PER2" localSheetId="7">#REF!</definedName>
    <definedName name="________PER2" localSheetId="9">#REF!</definedName>
    <definedName name="________pl0001" localSheetId="14">#REF!</definedName>
    <definedName name="________pl0001" localSheetId="11">#REF!</definedName>
    <definedName name="________pl0001" localSheetId="10">#REF!</definedName>
    <definedName name="________pl0001" localSheetId="8">#REF!</definedName>
    <definedName name="________pl0001" localSheetId="7">#REF!</definedName>
    <definedName name="________pl0001" localSheetId="9">#REF!</definedName>
    <definedName name="________pl0002" localSheetId="14">#REF!</definedName>
    <definedName name="________pl0002" localSheetId="11">#REF!</definedName>
    <definedName name="________pl0002" localSheetId="10">#REF!</definedName>
    <definedName name="________pl0002" localSheetId="8">#REF!</definedName>
    <definedName name="________pl0002" localSheetId="7">#REF!</definedName>
    <definedName name="________pl0002" localSheetId="9">#REF!</definedName>
    <definedName name="________pl0003" localSheetId="14">#REF!</definedName>
    <definedName name="________pl0003" localSheetId="11">#REF!</definedName>
    <definedName name="________pl0003" localSheetId="10">#REF!</definedName>
    <definedName name="________pl0003" localSheetId="8">#REF!</definedName>
    <definedName name="________pl0003" localSheetId="7">#REF!</definedName>
    <definedName name="________pl0003" localSheetId="9">#REF!</definedName>
    <definedName name="________pl0004" localSheetId="14">#REF!</definedName>
    <definedName name="________pl0004" localSheetId="11">#REF!</definedName>
    <definedName name="________pl0004" localSheetId="10">#REF!</definedName>
    <definedName name="________pl0004" localSheetId="8">#REF!</definedName>
    <definedName name="________pl0004" localSheetId="7">#REF!</definedName>
    <definedName name="________pl0004" localSheetId="9">#REF!</definedName>
    <definedName name="________pl0005" localSheetId="14">#REF!</definedName>
    <definedName name="________pl0005" localSheetId="11">#REF!</definedName>
    <definedName name="________pl0005" localSheetId="10">#REF!</definedName>
    <definedName name="________pl0005" localSheetId="8">#REF!</definedName>
    <definedName name="________pl0005" localSheetId="7">#REF!</definedName>
    <definedName name="________pl0005" localSheetId="9">#REF!</definedName>
    <definedName name="________pl0006" localSheetId="14">#REF!</definedName>
    <definedName name="________pl0006" localSheetId="11">#REF!</definedName>
    <definedName name="________pl0006" localSheetId="10">#REF!</definedName>
    <definedName name="________pl0006" localSheetId="8">#REF!</definedName>
    <definedName name="________pl0006" localSheetId="7">#REF!</definedName>
    <definedName name="________pl0006" localSheetId="9">#REF!</definedName>
    <definedName name="________pl0007" localSheetId="14">#REF!</definedName>
    <definedName name="________pl0007" localSheetId="11">#REF!</definedName>
    <definedName name="________pl0007" localSheetId="10">#REF!</definedName>
    <definedName name="________pl0007" localSheetId="8">#REF!</definedName>
    <definedName name="________pl0007" localSheetId="7">#REF!</definedName>
    <definedName name="________pl0007" localSheetId="9">#REF!</definedName>
    <definedName name="________pl0008" localSheetId="14">#REF!</definedName>
    <definedName name="________pl0008" localSheetId="11">#REF!</definedName>
    <definedName name="________pl0008" localSheetId="10">#REF!</definedName>
    <definedName name="________pl0008" localSheetId="8">#REF!</definedName>
    <definedName name="________pl0008" localSheetId="7">#REF!</definedName>
    <definedName name="________pl0008" localSheetId="9">#REF!</definedName>
    <definedName name="________pl0009" localSheetId="14">#REF!</definedName>
    <definedName name="________pl0009" localSheetId="11">#REF!</definedName>
    <definedName name="________pl0009" localSheetId="10">#REF!</definedName>
    <definedName name="________pl0009" localSheetId="8">#REF!</definedName>
    <definedName name="________pl0009" localSheetId="7">#REF!</definedName>
    <definedName name="________pl0009" localSheetId="9">#REF!</definedName>
    <definedName name="________SUM1" localSheetId="14">#REF!</definedName>
    <definedName name="________SUM1" localSheetId="11">#REF!</definedName>
    <definedName name="________SUM1" localSheetId="10">#REF!</definedName>
    <definedName name="________SUM1" localSheetId="8">#REF!</definedName>
    <definedName name="________SUM1" localSheetId="7">#REF!</definedName>
    <definedName name="________SUM1" localSheetId="9">#REF!</definedName>
    <definedName name="________SUM2" localSheetId="14">#REF!</definedName>
    <definedName name="________SUM2" localSheetId="11">#REF!</definedName>
    <definedName name="________SUM2" localSheetId="10">#REF!</definedName>
    <definedName name="________SUM2" localSheetId="8">#REF!</definedName>
    <definedName name="________SUM2" localSheetId="7">#REF!</definedName>
    <definedName name="________SUM2" localSheetId="9">#REF!</definedName>
    <definedName name="_______AAA1" localSheetId="14">#REF!</definedName>
    <definedName name="_______AAA1" localSheetId="11">#REF!</definedName>
    <definedName name="_______AAA1" localSheetId="10">#REF!</definedName>
    <definedName name="_______AAA1" localSheetId="8">#REF!</definedName>
    <definedName name="_______AAA1" localSheetId="7">#REF!</definedName>
    <definedName name="_______AAA1" localSheetId="9">#REF!</definedName>
    <definedName name="_______ASD2" localSheetId="14">#REF!</definedName>
    <definedName name="_______ASD2" localSheetId="11">#REF!</definedName>
    <definedName name="_______ASD2" localSheetId="10">#REF!</definedName>
    <definedName name="_______ASD2" localSheetId="8">#REF!</definedName>
    <definedName name="_______ASD2" localSheetId="7">#REF!</definedName>
    <definedName name="_______ASD2" localSheetId="9">#REF!</definedName>
    <definedName name="_______FFA001" localSheetId="14">#REF!</definedName>
    <definedName name="_______FFA001" localSheetId="11">#REF!</definedName>
    <definedName name="_______FFA001" localSheetId="10">#REF!</definedName>
    <definedName name="_______FFA001" localSheetId="8">#REF!</definedName>
    <definedName name="_______FFA001" localSheetId="7">#REF!</definedName>
    <definedName name="_______FFA001" localSheetId="9">#REF!</definedName>
    <definedName name="_______PER2" localSheetId="14">#REF!</definedName>
    <definedName name="_______PER2" localSheetId="11">#REF!</definedName>
    <definedName name="_______PER2" localSheetId="10">#REF!</definedName>
    <definedName name="_______PER2" localSheetId="8">#REF!</definedName>
    <definedName name="_______PER2" localSheetId="7">#REF!</definedName>
    <definedName name="_______PER2" localSheetId="9">#REF!</definedName>
    <definedName name="_______pl0001" localSheetId="14">#REF!</definedName>
    <definedName name="_______pl0001" localSheetId="11">#REF!</definedName>
    <definedName name="_______pl0001" localSheetId="10">#REF!</definedName>
    <definedName name="_______pl0001" localSheetId="8">#REF!</definedName>
    <definedName name="_______pl0001" localSheetId="7">#REF!</definedName>
    <definedName name="_______pl0001" localSheetId="9">#REF!</definedName>
    <definedName name="_______pl0002" localSheetId="14">#REF!</definedName>
    <definedName name="_______pl0002" localSheetId="11">#REF!</definedName>
    <definedName name="_______pl0002" localSheetId="10">#REF!</definedName>
    <definedName name="_______pl0002" localSheetId="8">#REF!</definedName>
    <definedName name="_______pl0002" localSheetId="7">#REF!</definedName>
    <definedName name="_______pl0002" localSheetId="9">#REF!</definedName>
    <definedName name="_______pl0003" localSheetId="14">#REF!</definedName>
    <definedName name="_______pl0003" localSheetId="11">#REF!</definedName>
    <definedName name="_______pl0003" localSheetId="10">#REF!</definedName>
    <definedName name="_______pl0003" localSheetId="8">#REF!</definedName>
    <definedName name="_______pl0003" localSheetId="7">#REF!</definedName>
    <definedName name="_______pl0003" localSheetId="9">#REF!</definedName>
    <definedName name="_______pl0004" localSheetId="14">#REF!</definedName>
    <definedName name="_______pl0004" localSheetId="11">#REF!</definedName>
    <definedName name="_______pl0004" localSheetId="10">#REF!</definedName>
    <definedName name="_______pl0004" localSheetId="8">#REF!</definedName>
    <definedName name="_______pl0004" localSheetId="7">#REF!</definedName>
    <definedName name="_______pl0004" localSheetId="9">#REF!</definedName>
    <definedName name="_______pl0005" localSheetId="14">#REF!</definedName>
    <definedName name="_______pl0005" localSheetId="11">#REF!</definedName>
    <definedName name="_______pl0005" localSheetId="10">#REF!</definedName>
    <definedName name="_______pl0005" localSheetId="8">#REF!</definedName>
    <definedName name="_______pl0005" localSheetId="7">#REF!</definedName>
    <definedName name="_______pl0005" localSheetId="9">#REF!</definedName>
    <definedName name="_______pl0006" localSheetId="14">#REF!</definedName>
    <definedName name="_______pl0006" localSheetId="11">#REF!</definedName>
    <definedName name="_______pl0006" localSheetId="10">#REF!</definedName>
    <definedName name="_______pl0006" localSheetId="8">#REF!</definedName>
    <definedName name="_______pl0006" localSheetId="7">#REF!</definedName>
    <definedName name="_______pl0006" localSheetId="9">#REF!</definedName>
    <definedName name="_______pl0007" localSheetId="14">#REF!</definedName>
    <definedName name="_______pl0007" localSheetId="11">#REF!</definedName>
    <definedName name="_______pl0007" localSheetId="10">#REF!</definedName>
    <definedName name="_______pl0007" localSheetId="8">#REF!</definedName>
    <definedName name="_______pl0007" localSheetId="7">#REF!</definedName>
    <definedName name="_______pl0007" localSheetId="9">#REF!</definedName>
    <definedName name="_______pl0008" localSheetId="14">#REF!</definedName>
    <definedName name="_______pl0008" localSheetId="11">#REF!</definedName>
    <definedName name="_______pl0008" localSheetId="10">#REF!</definedName>
    <definedName name="_______pl0008" localSheetId="8">#REF!</definedName>
    <definedName name="_______pl0008" localSheetId="7">#REF!</definedName>
    <definedName name="_______pl0008" localSheetId="9">#REF!</definedName>
    <definedName name="_______pl0009" localSheetId="14">#REF!</definedName>
    <definedName name="_______pl0009" localSheetId="11">#REF!</definedName>
    <definedName name="_______pl0009" localSheetId="10">#REF!</definedName>
    <definedName name="_______pl0009" localSheetId="8">#REF!</definedName>
    <definedName name="_______pl0009" localSheetId="7">#REF!</definedName>
    <definedName name="_______pl0009" localSheetId="9">#REF!</definedName>
    <definedName name="_______SUM1" localSheetId="14">#REF!</definedName>
    <definedName name="_______SUM1" localSheetId="11">#REF!</definedName>
    <definedName name="_______SUM1" localSheetId="10">#REF!</definedName>
    <definedName name="_______SUM1" localSheetId="8">#REF!</definedName>
    <definedName name="_______SUM1" localSheetId="7">#REF!</definedName>
    <definedName name="_______SUM1" localSheetId="9">#REF!</definedName>
    <definedName name="_______SUM2" localSheetId="14">#REF!</definedName>
    <definedName name="_______SUM2" localSheetId="11">#REF!</definedName>
    <definedName name="_______SUM2" localSheetId="10">#REF!</definedName>
    <definedName name="_______SUM2" localSheetId="8">#REF!</definedName>
    <definedName name="_______SUM2" localSheetId="7">#REF!</definedName>
    <definedName name="_______SUM2" localSheetId="9">#REF!</definedName>
    <definedName name="______AAA1" localSheetId="14">#REF!</definedName>
    <definedName name="______AAA1" localSheetId="11">#REF!</definedName>
    <definedName name="______AAA1" localSheetId="10">#REF!</definedName>
    <definedName name="______AAA1" localSheetId="8">#REF!</definedName>
    <definedName name="______AAA1" localSheetId="7">#REF!</definedName>
    <definedName name="______AAA1" localSheetId="9">#REF!</definedName>
    <definedName name="______ASD2" localSheetId="14">#REF!</definedName>
    <definedName name="______ASD2" localSheetId="11">#REF!</definedName>
    <definedName name="______ASD2" localSheetId="10">#REF!</definedName>
    <definedName name="______ASD2" localSheetId="8">#REF!</definedName>
    <definedName name="______ASD2" localSheetId="7">#REF!</definedName>
    <definedName name="______ASD2" localSheetId="9">#REF!</definedName>
    <definedName name="______FFA001" localSheetId="14">#REF!</definedName>
    <definedName name="______FFA001" localSheetId="11">#REF!</definedName>
    <definedName name="______FFA001" localSheetId="10">#REF!</definedName>
    <definedName name="______FFA001" localSheetId="8">#REF!</definedName>
    <definedName name="______FFA001" localSheetId="7">#REF!</definedName>
    <definedName name="______FFA001" localSheetId="9">#REF!</definedName>
    <definedName name="______PER2" localSheetId="14">#REF!</definedName>
    <definedName name="______PER2" localSheetId="11">#REF!</definedName>
    <definedName name="______PER2" localSheetId="10">#REF!</definedName>
    <definedName name="______PER2" localSheetId="8">#REF!</definedName>
    <definedName name="______PER2" localSheetId="7">#REF!</definedName>
    <definedName name="______PER2" localSheetId="9">#REF!</definedName>
    <definedName name="______pl0001" localSheetId="14">#REF!</definedName>
    <definedName name="______pl0001" localSheetId="11">#REF!</definedName>
    <definedName name="______pl0001" localSheetId="10">#REF!</definedName>
    <definedName name="______pl0001" localSheetId="8">#REF!</definedName>
    <definedName name="______pl0001" localSheetId="7">#REF!</definedName>
    <definedName name="______pl0001" localSheetId="9">#REF!</definedName>
    <definedName name="______pl0002" localSheetId="14">#REF!</definedName>
    <definedName name="______pl0002" localSheetId="11">#REF!</definedName>
    <definedName name="______pl0002" localSheetId="10">#REF!</definedName>
    <definedName name="______pl0002" localSheetId="8">#REF!</definedName>
    <definedName name="______pl0002" localSheetId="7">#REF!</definedName>
    <definedName name="______pl0002" localSheetId="9">#REF!</definedName>
    <definedName name="______pl0003" localSheetId="14">#REF!</definedName>
    <definedName name="______pl0003" localSheetId="11">#REF!</definedName>
    <definedName name="______pl0003" localSheetId="10">#REF!</definedName>
    <definedName name="______pl0003" localSheetId="8">#REF!</definedName>
    <definedName name="______pl0003" localSheetId="7">#REF!</definedName>
    <definedName name="______pl0003" localSheetId="9">#REF!</definedName>
    <definedName name="______pl0004" localSheetId="14">#REF!</definedName>
    <definedName name="______pl0004" localSheetId="11">#REF!</definedName>
    <definedName name="______pl0004" localSheetId="10">#REF!</definedName>
    <definedName name="______pl0004" localSheetId="8">#REF!</definedName>
    <definedName name="______pl0004" localSheetId="7">#REF!</definedName>
    <definedName name="______pl0004" localSheetId="9">#REF!</definedName>
    <definedName name="______pl0005" localSheetId="14">#REF!</definedName>
    <definedName name="______pl0005" localSheetId="11">#REF!</definedName>
    <definedName name="______pl0005" localSheetId="10">#REF!</definedName>
    <definedName name="______pl0005" localSheetId="8">#REF!</definedName>
    <definedName name="______pl0005" localSheetId="7">#REF!</definedName>
    <definedName name="______pl0005" localSheetId="9">#REF!</definedName>
    <definedName name="______pl0006" localSheetId="14">#REF!</definedName>
    <definedName name="______pl0006" localSheetId="11">#REF!</definedName>
    <definedName name="______pl0006" localSheetId="10">#REF!</definedName>
    <definedName name="______pl0006" localSheetId="8">#REF!</definedName>
    <definedName name="______pl0006" localSheetId="7">#REF!</definedName>
    <definedName name="______pl0006" localSheetId="9">#REF!</definedName>
    <definedName name="______pl0007" localSheetId="14">#REF!</definedName>
    <definedName name="______pl0007" localSheetId="11">#REF!</definedName>
    <definedName name="______pl0007" localSheetId="10">#REF!</definedName>
    <definedName name="______pl0007" localSheetId="8">#REF!</definedName>
    <definedName name="______pl0007" localSheetId="7">#REF!</definedName>
    <definedName name="______pl0007" localSheetId="9">#REF!</definedName>
    <definedName name="______pl0008" localSheetId="14">#REF!</definedName>
    <definedName name="______pl0008" localSheetId="11">#REF!</definedName>
    <definedName name="______pl0008" localSheetId="10">#REF!</definedName>
    <definedName name="______pl0008" localSheetId="8">#REF!</definedName>
    <definedName name="______pl0008" localSheetId="7">#REF!</definedName>
    <definedName name="______pl0008" localSheetId="9">#REF!</definedName>
    <definedName name="______pl0009" localSheetId="14">#REF!</definedName>
    <definedName name="______pl0009" localSheetId="11">#REF!</definedName>
    <definedName name="______pl0009" localSheetId="10">#REF!</definedName>
    <definedName name="______pl0009" localSheetId="8">#REF!</definedName>
    <definedName name="______pl0009" localSheetId="7">#REF!</definedName>
    <definedName name="______pl0009" localSheetId="9">#REF!</definedName>
    <definedName name="______SUM1" localSheetId="14">#REF!</definedName>
    <definedName name="______SUM1" localSheetId="11">#REF!</definedName>
    <definedName name="______SUM1" localSheetId="10">#REF!</definedName>
    <definedName name="______SUM1" localSheetId="8">#REF!</definedName>
    <definedName name="______SUM1" localSheetId="7">#REF!</definedName>
    <definedName name="______SUM1" localSheetId="9">#REF!</definedName>
    <definedName name="______SUM2" localSheetId="14">#REF!</definedName>
    <definedName name="______SUM2" localSheetId="11">#REF!</definedName>
    <definedName name="______SUM2" localSheetId="10">#REF!</definedName>
    <definedName name="______SUM2" localSheetId="8">#REF!</definedName>
    <definedName name="______SUM2" localSheetId="7">#REF!</definedName>
    <definedName name="______SUM2" localSheetId="9">#REF!</definedName>
    <definedName name="_____AAA1" localSheetId="14">#REF!</definedName>
    <definedName name="_____AAA1" localSheetId="11">#REF!</definedName>
    <definedName name="_____AAA1" localSheetId="10">#REF!</definedName>
    <definedName name="_____AAA1" localSheetId="8">#REF!</definedName>
    <definedName name="_____AAA1" localSheetId="7">#REF!</definedName>
    <definedName name="_____AAA1" localSheetId="9">#REF!</definedName>
    <definedName name="_____ASD2" localSheetId="14">#REF!</definedName>
    <definedName name="_____ASD2" localSheetId="11">#REF!</definedName>
    <definedName name="_____ASD2" localSheetId="10">#REF!</definedName>
    <definedName name="_____ASD2" localSheetId="8">#REF!</definedName>
    <definedName name="_____ASD2" localSheetId="7">#REF!</definedName>
    <definedName name="_____ASD2" localSheetId="9">#REF!</definedName>
    <definedName name="_____FFA001" localSheetId="14">#REF!</definedName>
    <definedName name="_____FFA001" localSheetId="11">#REF!</definedName>
    <definedName name="_____FFA001" localSheetId="10">#REF!</definedName>
    <definedName name="_____FFA001" localSheetId="8">#REF!</definedName>
    <definedName name="_____FFA001" localSheetId="7">#REF!</definedName>
    <definedName name="_____FFA001" localSheetId="9">#REF!</definedName>
    <definedName name="_____PER2" localSheetId="14">#REF!</definedName>
    <definedName name="_____PER2" localSheetId="11">#REF!</definedName>
    <definedName name="_____PER2" localSheetId="10">#REF!</definedName>
    <definedName name="_____PER2" localSheetId="8">#REF!</definedName>
    <definedName name="_____PER2" localSheetId="7">#REF!</definedName>
    <definedName name="_____PER2" localSheetId="9">#REF!</definedName>
    <definedName name="_____pl0001" localSheetId="14">#REF!</definedName>
    <definedName name="_____pl0001" localSheetId="11">#REF!</definedName>
    <definedName name="_____pl0001" localSheetId="10">#REF!</definedName>
    <definedName name="_____pl0001" localSheetId="8">#REF!</definedName>
    <definedName name="_____pl0001" localSheetId="7">#REF!</definedName>
    <definedName name="_____pl0001" localSheetId="9">#REF!</definedName>
    <definedName name="_____pl0002" localSheetId="14">#REF!</definedName>
    <definedName name="_____pl0002" localSheetId="11">#REF!</definedName>
    <definedName name="_____pl0002" localSheetId="10">#REF!</definedName>
    <definedName name="_____pl0002" localSheetId="8">#REF!</definedName>
    <definedName name="_____pl0002" localSheetId="7">#REF!</definedName>
    <definedName name="_____pl0002" localSheetId="9">#REF!</definedName>
    <definedName name="_____pl0003" localSheetId="14">#REF!</definedName>
    <definedName name="_____pl0003" localSheetId="11">#REF!</definedName>
    <definedName name="_____pl0003" localSheetId="10">#REF!</definedName>
    <definedName name="_____pl0003" localSheetId="8">#REF!</definedName>
    <definedName name="_____pl0003" localSheetId="7">#REF!</definedName>
    <definedName name="_____pl0003" localSheetId="9">#REF!</definedName>
    <definedName name="_____pl0004" localSheetId="14">#REF!</definedName>
    <definedName name="_____pl0004" localSheetId="11">#REF!</definedName>
    <definedName name="_____pl0004" localSheetId="10">#REF!</definedName>
    <definedName name="_____pl0004" localSheetId="8">#REF!</definedName>
    <definedName name="_____pl0004" localSheetId="7">#REF!</definedName>
    <definedName name="_____pl0004" localSheetId="9">#REF!</definedName>
    <definedName name="_____pl0005" localSheetId="14">#REF!</definedName>
    <definedName name="_____pl0005" localSheetId="11">#REF!</definedName>
    <definedName name="_____pl0005" localSheetId="10">#REF!</definedName>
    <definedName name="_____pl0005" localSheetId="8">#REF!</definedName>
    <definedName name="_____pl0005" localSheetId="7">#REF!</definedName>
    <definedName name="_____pl0005" localSheetId="9">#REF!</definedName>
    <definedName name="_____pl0006" localSheetId="14">#REF!</definedName>
    <definedName name="_____pl0006" localSheetId="11">#REF!</definedName>
    <definedName name="_____pl0006" localSheetId="10">#REF!</definedName>
    <definedName name="_____pl0006" localSheetId="8">#REF!</definedName>
    <definedName name="_____pl0006" localSheetId="7">#REF!</definedName>
    <definedName name="_____pl0006" localSheetId="9">#REF!</definedName>
    <definedName name="_____pl0007" localSheetId="14">#REF!</definedName>
    <definedName name="_____pl0007" localSheetId="11">#REF!</definedName>
    <definedName name="_____pl0007" localSheetId="10">#REF!</definedName>
    <definedName name="_____pl0007" localSheetId="8">#REF!</definedName>
    <definedName name="_____pl0007" localSheetId="7">#REF!</definedName>
    <definedName name="_____pl0007" localSheetId="9">#REF!</definedName>
    <definedName name="_____pl0008" localSheetId="14">#REF!</definedName>
    <definedName name="_____pl0008" localSheetId="11">#REF!</definedName>
    <definedName name="_____pl0008" localSheetId="10">#REF!</definedName>
    <definedName name="_____pl0008" localSheetId="8">#REF!</definedName>
    <definedName name="_____pl0008" localSheetId="7">#REF!</definedName>
    <definedName name="_____pl0008" localSheetId="9">#REF!</definedName>
    <definedName name="_____pl0009" localSheetId="14">#REF!</definedName>
    <definedName name="_____pl0009" localSheetId="11">#REF!</definedName>
    <definedName name="_____pl0009" localSheetId="10">#REF!</definedName>
    <definedName name="_____pl0009" localSheetId="8">#REF!</definedName>
    <definedName name="_____pl0009" localSheetId="7">#REF!</definedName>
    <definedName name="_____pl0009" localSheetId="9">#REF!</definedName>
    <definedName name="_____SUM1" localSheetId="14">#REF!</definedName>
    <definedName name="_____SUM1" localSheetId="11">#REF!</definedName>
    <definedName name="_____SUM1" localSheetId="10">#REF!</definedName>
    <definedName name="_____SUM1" localSheetId="8">#REF!</definedName>
    <definedName name="_____SUM1" localSheetId="7">#REF!</definedName>
    <definedName name="_____SUM1" localSheetId="9">#REF!</definedName>
    <definedName name="_____SUM2" localSheetId="14">#REF!</definedName>
    <definedName name="_____SUM2" localSheetId="11">#REF!</definedName>
    <definedName name="_____SUM2" localSheetId="10">#REF!</definedName>
    <definedName name="_____SUM2" localSheetId="8">#REF!</definedName>
    <definedName name="_____SUM2" localSheetId="7">#REF!</definedName>
    <definedName name="_____SUM2" localSheetId="9">#REF!</definedName>
    <definedName name="____AAA1" localSheetId="14">#REF!</definedName>
    <definedName name="____AAA1" localSheetId="11">#REF!</definedName>
    <definedName name="____AAA1" localSheetId="10">#REF!</definedName>
    <definedName name="____AAA1" localSheetId="8">#REF!</definedName>
    <definedName name="____AAA1" localSheetId="7">#REF!</definedName>
    <definedName name="____AAA1" localSheetId="9">#REF!</definedName>
    <definedName name="____ASD2" localSheetId="14">#REF!</definedName>
    <definedName name="____ASD2" localSheetId="11">#REF!</definedName>
    <definedName name="____ASD2" localSheetId="10">#REF!</definedName>
    <definedName name="____ASD2" localSheetId="8">#REF!</definedName>
    <definedName name="____ASD2" localSheetId="7">#REF!</definedName>
    <definedName name="____ASD2" localSheetId="9">#REF!</definedName>
    <definedName name="____FFA001" localSheetId="14">#REF!</definedName>
    <definedName name="____FFA001" localSheetId="11">#REF!</definedName>
    <definedName name="____FFA001" localSheetId="10">#REF!</definedName>
    <definedName name="____FFA001" localSheetId="8">#REF!</definedName>
    <definedName name="____FFA001" localSheetId="7">#REF!</definedName>
    <definedName name="____FFA001" localSheetId="9">#REF!</definedName>
    <definedName name="____pl0001" localSheetId="14">#REF!</definedName>
    <definedName name="____pl0001" localSheetId="11">#REF!</definedName>
    <definedName name="____pl0001" localSheetId="10">#REF!</definedName>
    <definedName name="____pl0001" localSheetId="8">#REF!</definedName>
    <definedName name="____pl0001" localSheetId="7">#REF!</definedName>
    <definedName name="____pl0001" localSheetId="9">#REF!</definedName>
    <definedName name="____pl0002" localSheetId="14">#REF!</definedName>
    <definedName name="____pl0002" localSheetId="11">#REF!</definedName>
    <definedName name="____pl0002" localSheetId="10">#REF!</definedName>
    <definedName name="____pl0002" localSheetId="8">#REF!</definedName>
    <definedName name="____pl0002" localSheetId="7">#REF!</definedName>
    <definedName name="____pl0002" localSheetId="9">#REF!</definedName>
    <definedName name="____pl0003" localSheetId="14">#REF!</definedName>
    <definedName name="____pl0003" localSheetId="11">#REF!</definedName>
    <definedName name="____pl0003" localSheetId="10">#REF!</definedName>
    <definedName name="____pl0003" localSheetId="8">#REF!</definedName>
    <definedName name="____pl0003" localSheetId="7">#REF!</definedName>
    <definedName name="____pl0003" localSheetId="9">#REF!</definedName>
    <definedName name="____pl0004" localSheetId="14">#REF!</definedName>
    <definedName name="____pl0004" localSheetId="11">#REF!</definedName>
    <definedName name="____pl0004" localSheetId="10">#REF!</definedName>
    <definedName name="____pl0004" localSheetId="8">#REF!</definedName>
    <definedName name="____pl0004" localSheetId="7">#REF!</definedName>
    <definedName name="____pl0004" localSheetId="9">#REF!</definedName>
    <definedName name="____pl0005" localSheetId="14">#REF!</definedName>
    <definedName name="____pl0005" localSheetId="11">#REF!</definedName>
    <definedName name="____pl0005" localSheetId="10">#REF!</definedName>
    <definedName name="____pl0005" localSheetId="8">#REF!</definedName>
    <definedName name="____pl0005" localSheetId="7">#REF!</definedName>
    <definedName name="____pl0005" localSheetId="9">#REF!</definedName>
    <definedName name="____pl0006" localSheetId="14">#REF!</definedName>
    <definedName name="____pl0006" localSheetId="11">#REF!</definedName>
    <definedName name="____pl0006" localSheetId="10">#REF!</definedName>
    <definedName name="____pl0006" localSheetId="8">#REF!</definedName>
    <definedName name="____pl0006" localSheetId="7">#REF!</definedName>
    <definedName name="____pl0006" localSheetId="9">#REF!</definedName>
    <definedName name="____pl0007" localSheetId="14">#REF!</definedName>
    <definedName name="____pl0007" localSheetId="11">#REF!</definedName>
    <definedName name="____pl0007" localSheetId="10">#REF!</definedName>
    <definedName name="____pl0007" localSheetId="8">#REF!</definedName>
    <definedName name="____pl0007" localSheetId="7">#REF!</definedName>
    <definedName name="____pl0007" localSheetId="9">#REF!</definedName>
    <definedName name="____pl0008" localSheetId="14">#REF!</definedName>
    <definedName name="____pl0008" localSheetId="11">#REF!</definedName>
    <definedName name="____pl0008" localSheetId="10">#REF!</definedName>
    <definedName name="____pl0008" localSheetId="8">#REF!</definedName>
    <definedName name="____pl0008" localSheetId="7">#REF!</definedName>
    <definedName name="____pl0008" localSheetId="9">#REF!</definedName>
    <definedName name="____pl0009" localSheetId="14">#REF!</definedName>
    <definedName name="____pl0009" localSheetId="11">#REF!</definedName>
    <definedName name="____pl0009" localSheetId="10">#REF!</definedName>
    <definedName name="____pl0009" localSheetId="8">#REF!</definedName>
    <definedName name="____pl0009" localSheetId="7">#REF!</definedName>
    <definedName name="____pl0009" localSheetId="9">#REF!</definedName>
    <definedName name="____SUM1" localSheetId="14">#REF!</definedName>
    <definedName name="____SUM1" localSheetId="11">#REF!</definedName>
    <definedName name="____SUM1" localSheetId="10">#REF!</definedName>
    <definedName name="____SUM1" localSheetId="8">#REF!</definedName>
    <definedName name="____SUM1" localSheetId="7">#REF!</definedName>
    <definedName name="____SUM1" localSheetId="9">#REF!</definedName>
    <definedName name="____SUM2" localSheetId="14">#REF!</definedName>
    <definedName name="____SUM2" localSheetId="11">#REF!</definedName>
    <definedName name="____SUM2" localSheetId="10">#REF!</definedName>
    <definedName name="____SUM2" localSheetId="8">#REF!</definedName>
    <definedName name="____SUM2" localSheetId="7">#REF!</definedName>
    <definedName name="____SUM2" localSheetId="9">#REF!</definedName>
    <definedName name="___AAA1" localSheetId="14">#REF!</definedName>
    <definedName name="___AAA1" localSheetId="11">#REF!</definedName>
    <definedName name="___AAA1" localSheetId="10">#REF!</definedName>
    <definedName name="___AAA1" localSheetId="8">#REF!</definedName>
    <definedName name="___AAA1" localSheetId="7">#REF!</definedName>
    <definedName name="___AAA1" localSheetId="9">#REF!</definedName>
    <definedName name="___ASD2" localSheetId="14">#REF!</definedName>
    <definedName name="___ASD2" localSheetId="11">#REF!</definedName>
    <definedName name="___ASD2" localSheetId="10">#REF!</definedName>
    <definedName name="___ASD2" localSheetId="8">#REF!</definedName>
    <definedName name="___ASD2" localSheetId="7">#REF!</definedName>
    <definedName name="___ASD2" localSheetId="9">#REF!</definedName>
    <definedName name="___FFA001" localSheetId="14">#REF!</definedName>
    <definedName name="___FFA001" localSheetId="11">#REF!</definedName>
    <definedName name="___FFA001" localSheetId="10">#REF!</definedName>
    <definedName name="___FFA001" localSheetId="8">#REF!</definedName>
    <definedName name="___FFA001" localSheetId="7">#REF!</definedName>
    <definedName name="___FFA001" localSheetId="9">#REF!</definedName>
    <definedName name="___PER2" localSheetId="14">#REF!</definedName>
    <definedName name="___PER2" localSheetId="11">#REF!</definedName>
    <definedName name="___PER2" localSheetId="10">#REF!</definedName>
    <definedName name="___PER2" localSheetId="8">#REF!</definedName>
    <definedName name="___PER2" localSheetId="7">#REF!</definedName>
    <definedName name="___PER2" localSheetId="9">#REF!</definedName>
    <definedName name="___pl0001" localSheetId="14">#REF!</definedName>
    <definedName name="___pl0001" localSheetId="11">#REF!</definedName>
    <definedName name="___pl0001" localSheetId="10">#REF!</definedName>
    <definedName name="___pl0001" localSheetId="8">#REF!</definedName>
    <definedName name="___pl0001" localSheetId="7">#REF!</definedName>
    <definedName name="___pl0001" localSheetId="9">#REF!</definedName>
    <definedName name="___pl0002" localSheetId="14">#REF!</definedName>
    <definedName name="___pl0002" localSheetId="11">#REF!</definedName>
    <definedName name="___pl0002" localSheetId="10">#REF!</definedName>
    <definedName name="___pl0002" localSheetId="8">#REF!</definedName>
    <definedName name="___pl0002" localSheetId="7">#REF!</definedName>
    <definedName name="___pl0002" localSheetId="9">#REF!</definedName>
    <definedName name="___pl0003" localSheetId="14">#REF!</definedName>
    <definedName name="___pl0003" localSheetId="11">#REF!</definedName>
    <definedName name="___pl0003" localSheetId="10">#REF!</definedName>
    <definedName name="___pl0003" localSheetId="8">#REF!</definedName>
    <definedName name="___pl0003" localSheetId="7">#REF!</definedName>
    <definedName name="___pl0003" localSheetId="9">#REF!</definedName>
    <definedName name="___pl0004" localSheetId="14">#REF!</definedName>
    <definedName name="___pl0004" localSheetId="11">#REF!</definedName>
    <definedName name="___pl0004" localSheetId="10">#REF!</definedName>
    <definedName name="___pl0004" localSheetId="8">#REF!</definedName>
    <definedName name="___pl0004" localSheetId="7">#REF!</definedName>
    <definedName name="___pl0004" localSheetId="9">#REF!</definedName>
    <definedName name="___pl0005" localSheetId="14">#REF!</definedName>
    <definedName name="___pl0005" localSheetId="11">#REF!</definedName>
    <definedName name="___pl0005" localSheetId="10">#REF!</definedName>
    <definedName name="___pl0005" localSheetId="8">#REF!</definedName>
    <definedName name="___pl0005" localSheetId="7">#REF!</definedName>
    <definedName name="___pl0005" localSheetId="9">#REF!</definedName>
    <definedName name="___pl0006" localSheetId="14">#REF!</definedName>
    <definedName name="___pl0006" localSheetId="11">#REF!</definedName>
    <definedName name="___pl0006" localSheetId="10">#REF!</definedName>
    <definedName name="___pl0006" localSheetId="8">#REF!</definedName>
    <definedName name="___pl0006" localSheetId="7">#REF!</definedName>
    <definedName name="___pl0006" localSheetId="9">#REF!</definedName>
    <definedName name="___pl0007" localSheetId="14">#REF!</definedName>
    <definedName name="___pl0007" localSheetId="11">#REF!</definedName>
    <definedName name="___pl0007" localSheetId="10">#REF!</definedName>
    <definedName name="___pl0007" localSheetId="8">#REF!</definedName>
    <definedName name="___pl0007" localSheetId="7">#REF!</definedName>
    <definedName name="___pl0007" localSheetId="9">#REF!</definedName>
    <definedName name="___pl0008" localSheetId="14">#REF!</definedName>
    <definedName name="___pl0008" localSheetId="11">#REF!</definedName>
    <definedName name="___pl0008" localSheetId="10">#REF!</definedName>
    <definedName name="___pl0008" localSheetId="8">#REF!</definedName>
    <definedName name="___pl0008" localSheetId="7">#REF!</definedName>
    <definedName name="___pl0008" localSheetId="9">#REF!</definedName>
    <definedName name="___pl0009" localSheetId="14">#REF!</definedName>
    <definedName name="___pl0009" localSheetId="11">#REF!</definedName>
    <definedName name="___pl0009" localSheetId="10">#REF!</definedName>
    <definedName name="___pl0009" localSheetId="8">#REF!</definedName>
    <definedName name="___pl0009" localSheetId="7">#REF!</definedName>
    <definedName name="___pl0009" localSheetId="9">#REF!</definedName>
    <definedName name="___SUM1" localSheetId="14">#REF!</definedName>
    <definedName name="___SUM1" localSheetId="11">#REF!</definedName>
    <definedName name="___SUM1" localSheetId="10">#REF!</definedName>
    <definedName name="___SUM1" localSheetId="8">#REF!</definedName>
    <definedName name="___SUM1" localSheetId="7">#REF!</definedName>
    <definedName name="___SUM1" localSheetId="9">#REF!</definedName>
    <definedName name="___SUM2" localSheetId="14">#REF!</definedName>
    <definedName name="___SUM2" localSheetId="11">#REF!</definedName>
    <definedName name="___SUM2" localSheetId="10">#REF!</definedName>
    <definedName name="___SUM2" localSheetId="8">#REF!</definedName>
    <definedName name="___SUM2" localSheetId="7">#REF!</definedName>
    <definedName name="___SUM2" localSheetId="9">#REF!</definedName>
    <definedName name="__AAA1" localSheetId="14">#REF!</definedName>
    <definedName name="__AAA1" localSheetId="11">#REF!</definedName>
    <definedName name="__AAA1" localSheetId="10">#REF!</definedName>
    <definedName name="__AAA1" localSheetId="8">#REF!</definedName>
    <definedName name="__AAA1" localSheetId="7">#REF!</definedName>
    <definedName name="__AAA1" localSheetId="9">#REF!</definedName>
    <definedName name="__ASD2" localSheetId="14">#REF!</definedName>
    <definedName name="__ASD2" localSheetId="11">#REF!</definedName>
    <definedName name="__ASD2" localSheetId="10">#REF!</definedName>
    <definedName name="__ASD2" localSheetId="8">#REF!</definedName>
    <definedName name="__ASD2" localSheetId="7">#REF!</definedName>
    <definedName name="__ASD2" localSheetId="9">#REF!</definedName>
    <definedName name="__FFA001" localSheetId="14">#REF!</definedName>
    <definedName name="__FFA001" localSheetId="11">#REF!</definedName>
    <definedName name="__FFA001" localSheetId="10">#REF!</definedName>
    <definedName name="__FFA001" localSheetId="8">#REF!</definedName>
    <definedName name="__FFA001" localSheetId="7">#REF!</definedName>
    <definedName name="__FFA001" localSheetId="9">#REF!</definedName>
    <definedName name="__PER2" localSheetId="14">#REF!</definedName>
    <definedName name="__PER2" localSheetId="11">#REF!</definedName>
    <definedName name="__PER2" localSheetId="10">#REF!</definedName>
    <definedName name="__PER2" localSheetId="8">#REF!</definedName>
    <definedName name="__PER2" localSheetId="7">#REF!</definedName>
    <definedName name="__PER2" localSheetId="9">#REF!</definedName>
    <definedName name="__pl0001" localSheetId="14">#REF!</definedName>
    <definedName name="__pl0001" localSheetId="11">#REF!</definedName>
    <definedName name="__pl0001" localSheetId="10">#REF!</definedName>
    <definedName name="__pl0001" localSheetId="8">#REF!</definedName>
    <definedName name="__pl0001" localSheetId="7">#REF!</definedName>
    <definedName name="__pl0001" localSheetId="9">#REF!</definedName>
    <definedName name="__pl0002" localSheetId="14">#REF!</definedName>
    <definedName name="__pl0002" localSheetId="11">#REF!</definedName>
    <definedName name="__pl0002" localSheetId="10">#REF!</definedName>
    <definedName name="__pl0002" localSheetId="8">#REF!</definedName>
    <definedName name="__pl0002" localSheetId="7">#REF!</definedName>
    <definedName name="__pl0002" localSheetId="9">#REF!</definedName>
    <definedName name="__pl0003" localSheetId="14">#REF!</definedName>
    <definedName name="__pl0003" localSheetId="11">#REF!</definedName>
    <definedName name="__pl0003" localSheetId="10">#REF!</definedName>
    <definedName name="__pl0003" localSheetId="8">#REF!</definedName>
    <definedName name="__pl0003" localSheetId="7">#REF!</definedName>
    <definedName name="__pl0003" localSheetId="9">#REF!</definedName>
    <definedName name="__pl0004" localSheetId="14">#REF!</definedName>
    <definedName name="__pl0004" localSheetId="11">#REF!</definedName>
    <definedName name="__pl0004" localSheetId="10">#REF!</definedName>
    <definedName name="__pl0004" localSheetId="8">#REF!</definedName>
    <definedName name="__pl0004" localSheetId="7">#REF!</definedName>
    <definedName name="__pl0004" localSheetId="9">#REF!</definedName>
    <definedName name="__pl0005" localSheetId="14">#REF!</definedName>
    <definedName name="__pl0005" localSheetId="11">#REF!</definedName>
    <definedName name="__pl0005" localSheetId="10">#REF!</definedName>
    <definedName name="__pl0005" localSheetId="8">#REF!</definedName>
    <definedName name="__pl0005" localSheetId="7">#REF!</definedName>
    <definedName name="__pl0005" localSheetId="9">#REF!</definedName>
    <definedName name="__pl0006" localSheetId="14">#REF!</definedName>
    <definedName name="__pl0006" localSheetId="11">#REF!</definedName>
    <definedName name="__pl0006" localSheetId="10">#REF!</definedName>
    <definedName name="__pl0006" localSheetId="8">#REF!</definedName>
    <definedName name="__pl0006" localSheetId="7">#REF!</definedName>
    <definedName name="__pl0006" localSheetId="9">#REF!</definedName>
    <definedName name="__pl0007" localSheetId="14">#REF!</definedName>
    <definedName name="__pl0007" localSheetId="11">#REF!</definedName>
    <definedName name="__pl0007" localSheetId="10">#REF!</definedName>
    <definedName name="__pl0007" localSheetId="8">#REF!</definedName>
    <definedName name="__pl0007" localSheetId="7">#REF!</definedName>
    <definedName name="__pl0007" localSheetId="9">#REF!</definedName>
    <definedName name="__pl0008" localSheetId="14">#REF!</definedName>
    <definedName name="__pl0008" localSheetId="11">#REF!</definedName>
    <definedName name="__pl0008" localSheetId="10">#REF!</definedName>
    <definedName name="__pl0008" localSheetId="8">#REF!</definedName>
    <definedName name="__pl0008" localSheetId="7">#REF!</definedName>
    <definedName name="__pl0008" localSheetId="9">#REF!</definedName>
    <definedName name="__pl0009" localSheetId="14">#REF!</definedName>
    <definedName name="__pl0009" localSheetId="11">#REF!</definedName>
    <definedName name="__pl0009" localSheetId="10">#REF!</definedName>
    <definedName name="__pl0009" localSheetId="8">#REF!</definedName>
    <definedName name="__pl0009" localSheetId="7">#REF!</definedName>
    <definedName name="__pl0009" localSheetId="9">#REF!</definedName>
    <definedName name="__SUM1" localSheetId="14">#REF!</definedName>
    <definedName name="__SUM1" localSheetId="11">#REF!</definedName>
    <definedName name="__SUM1" localSheetId="10">#REF!</definedName>
    <definedName name="__SUM1" localSheetId="8">#REF!</definedName>
    <definedName name="__SUM1" localSheetId="7">#REF!</definedName>
    <definedName name="__SUM1" localSheetId="9">#REF!</definedName>
    <definedName name="__SUM2" localSheetId="14">#REF!</definedName>
    <definedName name="__SUM2" localSheetId="11">#REF!</definedName>
    <definedName name="__SUM2" localSheetId="10">#REF!</definedName>
    <definedName name="__SUM2" localSheetId="8">#REF!</definedName>
    <definedName name="__SUM2" localSheetId="7">#REF!</definedName>
    <definedName name="__SUM2" localSheetId="9">#REF!</definedName>
    <definedName name="_AAA1" localSheetId="14">#REF!</definedName>
    <definedName name="_AAA1" localSheetId="11">#REF!</definedName>
    <definedName name="_AAA1" localSheetId="10">#REF!</definedName>
    <definedName name="_AAA1" localSheetId="8">#REF!</definedName>
    <definedName name="_AAA1" localSheetId="7">#REF!</definedName>
    <definedName name="_AAA1" localSheetId="9">#REF!</definedName>
    <definedName name="_ASD2" localSheetId="14">#REF!</definedName>
    <definedName name="_ASD2" localSheetId="11">#REF!</definedName>
    <definedName name="_ASD2" localSheetId="10">#REF!</definedName>
    <definedName name="_ASD2" localSheetId="8">#REF!</definedName>
    <definedName name="_ASD2" localSheetId="7">#REF!</definedName>
    <definedName name="_ASD2" localSheetId="9">#REF!</definedName>
    <definedName name="_FFA001" localSheetId="14">#REF!</definedName>
    <definedName name="_FFA001" localSheetId="11">#REF!</definedName>
    <definedName name="_FFA001" localSheetId="10">#REF!</definedName>
    <definedName name="_FFA001" localSheetId="8">#REF!</definedName>
    <definedName name="_FFA001" localSheetId="7">#REF!</definedName>
    <definedName name="_FFA001" localSheetId="9">#REF!</definedName>
    <definedName name="_Key1" localSheetId="14" hidden="1">#REF!</definedName>
    <definedName name="_Key1" localSheetId="3" hidden="1">#REF!</definedName>
    <definedName name="_Key1" localSheetId="11" hidden="1">#REF!</definedName>
    <definedName name="_Key1" localSheetId="10" hidden="1">#REF!</definedName>
    <definedName name="_Key1" localSheetId="15" hidden="1">#REF!</definedName>
    <definedName name="_Key1" localSheetId="4" hidden="1">#REF!</definedName>
    <definedName name="_Key1" localSheetId="8" hidden="1">#REF!</definedName>
    <definedName name="_Key1" localSheetId="7" hidden="1">#REF!</definedName>
    <definedName name="_Key1" localSheetId="1" hidden="1">#REF!</definedName>
    <definedName name="_Key1" localSheetId="2" hidden="1">#REF!</definedName>
    <definedName name="_Key1" localSheetId="9" hidden="1">#REF!</definedName>
    <definedName name="_Key1" localSheetId="6" hidden="1">#REF!</definedName>
    <definedName name="_Key2" localSheetId="14" hidden="1">#REF!</definedName>
    <definedName name="_Key2" localSheetId="3" hidden="1">#REF!</definedName>
    <definedName name="_Key2" localSheetId="11" hidden="1">#REF!</definedName>
    <definedName name="_Key2" localSheetId="10" hidden="1">#REF!</definedName>
    <definedName name="_Key2" localSheetId="15" hidden="1">#REF!</definedName>
    <definedName name="_Key2" localSheetId="4" hidden="1">#REF!</definedName>
    <definedName name="_Key2" localSheetId="8" hidden="1">#REF!</definedName>
    <definedName name="_Key2" localSheetId="7" hidden="1">#REF!</definedName>
    <definedName name="_Key2" localSheetId="1" hidden="1">#REF!</definedName>
    <definedName name="_Key2" localSheetId="2" hidden="1">#REF!</definedName>
    <definedName name="_Key2" localSheetId="9" hidden="1">#REF!</definedName>
    <definedName name="_Key2" localSheetId="6" hidden="1">#REF!</definedName>
    <definedName name="_Order1" hidden="1">255</definedName>
    <definedName name="_Order2" hidden="1">255</definedName>
    <definedName name="_PER2" localSheetId="14">#REF!</definedName>
    <definedName name="_PER2" localSheetId="11">#REF!</definedName>
    <definedName name="_PER2" localSheetId="10">#REF!</definedName>
    <definedName name="_PER2" localSheetId="8">#REF!</definedName>
    <definedName name="_PER2" localSheetId="7">#REF!</definedName>
    <definedName name="_PER2" localSheetId="9">#REF!</definedName>
    <definedName name="_pl0001" localSheetId="14">#REF!</definedName>
    <definedName name="_pl0001" localSheetId="11">#REF!</definedName>
    <definedName name="_pl0001" localSheetId="10">#REF!</definedName>
    <definedName name="_pl0001" localSheetId="8">#REF!</definedName>
    <definedName name="_pl0001" localSheetId="7">#REF!</definedName>
    <definedName name="_pl0001" localSheetId="9">#REF!</definedName>
    <definedName name="_pl0002" localSheetId="14">#REF!</definedName>
    <definedName name="_pl0002" localSheetId="11">#REF!</definedName>
    <definedName name="_pl0002" localSheetId="10">#REF!</definedName>
    <definedName name="_pl0002" localSheetId="8">#REF!</definedName>
    <definedName name="_pl0002" localSheetId="7">#REF!</definedName>
    <definedName name="_pl0002" localSheetId="9">#REF!</definedName>
    <definedName name="_pl0003" localSheetId="14">#REF!</definedName>
    <definedName name="_pl0003" localSheetId="11">#REF!</definedName>
    <definedName name="_pl0003" localSheetId="10">#REF!</definedName>
    <definedName name="_pl0003" localSheetId="8">#REF!</definedName>
    <definedName name="_pl0003" localSheetId="7">#REF!</definedName>
    <definedName name="_pl0003" localSheetId="9">#REF!</definedName>
    <definedName name="_pl0004" localSheetId="14">#REF!</definedName>
    <definedName name="_pl0004" localSheetId="11">#REF!</definedName>
    <definedName name="_pl0004" localSheetId="10">#REF!</definedName>
    <definedName name="_pl0004" localSheetId="8">#REF!</definedName>
    <definedName name="_pl0004" localSheetId="7">#REF!</definedName>
    <definedName name="_pl0004" localSheetId="9">#REF!</definedName>
    <definedName name="_pl0005" localSheetId="14">#REF!</definedName>
    <definedName name="_pl0005" localSheetId="11">#REF!</definedName>
    <definedName name="_pl0005" localSheetId="10">#REF!</definedName>
    <definedName name="_pl0005" localSheetId="8">#REF!</definedName>
    <definedName name="_pl0005" localSheetId="7">#REF!</definedName>
    <definedName name="_pl0005" localSheetId="9">#REF!</definedName>
    <definedName name="_pl0006" localSheetId="14">#REF!</definedName>
    <definedName name="_pl0006" localSheetId="11">#REF!</definedName>
    <definedName name="_pl0006" localSheetId="10">#REF!</definedName>
    <definedName name="_pl0006" localSheetId="8">#REF!</definedName>
    <definedName name="_pl0006" localSheetId="7">#REF!</definedName>
    <definedName name="_pl0006" localSheetId="9">#REF!</definedName>
    <definedName name="_pl0007" localSheetId="14">#REF!</definedName>
    <definedName name="_pl0007" localSheetId="11">#REF!</definedName>
    <definedName name="_pl0007" localSheetId="10">#REF!</definedName>
    <definedName name="_pl0007" localSheetId="8">#REF!</definedName>
    <definedName name="_pl0007" localSheetId="7">#REF!</definedName>
    <definedName name="_pl0007" localSheetId="9">#REF!</definedName>
    <definedName name="_pl0008" localSheetId="14">#REF!</definedName>
    <definedName name="_pl0008" localSheetId="11">#REF!</definedName>
    <definedName name="_pl0008" localSheetId="10">#REF!</definedName>
    <definedName name="_pl0008" localSheetId="8">#REF!</definedName>
    <definedName name="_pl0008" localSheetId="7">#REF!</definedName>
    <definedName name="_pl0008" localSheetId="9">#REF!</definedName>
    <definedName name="_pl0009" localSheetId="14">#REF!</definedName>
    <definedName name="_pl0009" localSheetId="11">#REF!</definedName>
    <definedName name="_pl0009" localSheetId="10">#REF!</definedName>
    <definedName name="_pl0009" localSheetId="8">#REF!</definedName>
    <definedName name="_pl0009" localSheetId="7">#REF!</definedName>
    <definedName name="_pl0009" localSheetId="9">#REF!</definedName>
    <definedName name="_Sort" localSheetId="14" hidden="1">#REF!</definedName>
    <definedName name="_Sort" localSheetId="3" hidden="1">#REF!</definedName>
    <definedName name="_Sort" localSheetId="11" hidden="1">#REF!</definedName>
    <definedName name="_Sort" localSheetId="10" hidden="1">#REF!</definedName>
    <definedName name="_Sort" localSheetId="15" hidden="1">#REF!</definedName>
    <definedName name="_Sort" localSheetId="4" hidden="1">#REF!</definedName>
    <definedName name="_Sort" localSheetId="8" hidden="1">#REF!</definedName>
    <definedName name="_Sort" localSheetId="7" hidden="1">#REF!</definedName>
    <definedName name="_Sort" localSheetId="1" hidden="1">#REF!</definedName>
    <definedName name="_Sort" localSheetId="2" hidden="1">#REF!</definedName>
    <definedName name="_Sort" localSheetId="9" hidden="1">#REF!</definedName>
    <definedName name="_Sort" localSheetId="6" hidden="1">#REF!</definedName>
    <definedName name="_SUM1" localSheetId="14">#REF!</definedName>
    <definedName name="_SUM1" localSheetId="11">#REF!</definedName>
    <definedName name="_SUM1" localSheetId="10">#REF!</definedName>
    <definedName name="_SUM1" localSheetId="8">#REF!</definedName>
    <definedName name="_SUM1" localSheetId="7">#REF!</definedName>
    <definedName name="_SUM1" localSheetId="9">#REF!</definedName>
    <definedName name="_SUM2" localSheetId="14">#REF!</definedName>
    <definedName name="_SUM2" localSheetId="11">#REF!</definedName>
    <definedName name="_SUM2" localSheetId="10">#REF!</definedName>
    <definedName name="_SUM2" localSheetId="8">#REF!</definedName>
    <definedName name="_SUM2" localSheetId="7">#REF!</definedName>
    <definedName name="_SUM2" localSheetId="9">#REF!</definedName>
    <definedName name="à" localSheetId="14" hidden="1">#REF!</definedName>
    <definedName name="à" localSheetId="4" hidden="1">#REF!</definedName>
    <definedName name="à" localSheetId="8" hidden="1">#REF!</definedName>
    <definedName name="à" localSheetId="7" hidden="1">#REF!</definedName>
    <definedName name="à" localSheetId="1" hidden="1">#REF!</definedName>
    <definedName name="à" localSheetId="2" hidden="1">#REF!</definedName>
    <definedName name="à" localSheetId="9" hidden="1">#REF!</definedName>
    <definedName name="à" localSheetId="6" hidden="1">#REF!</definedName>
    <definedName name="A1ù" localSheetId="14">#REF!</definedName>
    <definedName name="A1ù" localSheetId="11">#REF!</definedName>
    <definedName name="A1ù" localSheetId="10">#REF!</definedName>
    <definedName name="A1ù" localSheetId="8">#REF!</definedName>
    <definedName name="A1ù" localSheetId="7">#REF!</definedName>
    <definedName name="A1ù" localSheetId="9">#REF!</definedName>
    <definedName name="aaa" localSheetId="14">[1]AR!#REF!</definedName>
    <definedName name="aaa" localSheetId="8">[1]AR!#REF!</definedName>
    <definedName name="aaaa" localSheetId="14">#REF!</definedName>
    <definedName name="aaaa" localSheetId="11">#REF!</definedName>
    <definedName name="aaaa" localSheetId="10">#REF!</definedName>
    <definedName name="aaaa" localSheetId="8">#REF!</definedName>
    <definedName name="aaaa" localSheetId="7">#REF!</definedName>
    <definedName name="aaaa" localSheetId="9">#REF!</definedName>
    <definedName name="aberdeen" localSheetId="14">#REF!</definedName>
    <definedName name="aberdeen" localSheetId="11">#REF!</definedName>
    <definedName name="aberdeen" localSheetId="10">#REF!</definedName>
    <definedName name="aberdeen" localSheetId="8">#REF!</definedName>
    <definedName name="aberdeen" localSheetId="7">#REF!</definedName>
    <definedName name="aberdeen" localSheetId="9">#REF!</definedName>
    <definedName name="Accantonamenti" localSheetId="14">'[2]CE 9.1 - Costo delle mat.'!#REF!</definedName>
    <definedName name="Accantonamenti" localSheetId="11">'[2]CE 9.1 - Costo delle mat.'!#REF!</definedName>
    <definedName name="Accantonamenti" localSheetId="10">'[2]CE 9.1 - Costo delle mat.'!#REF!</definedName>
    <definedName name="Accantonamenti" localSheetId="8">'[2]CE 9.1 - Costo delle mat.'!#REF!</definedName>
    <definedName name="Accantonamenti" localSheetId="7">'[2]CE 9.1 - Costo delle mat.'!#REF!</definedName>
    <definedName name="Accantonamenti" localSheetId="9">'[2]CE 9.1 - Costo delle mat.'!#REF!</definedName>
    <definedName name="AcqMatPrimeSuss" localSheetId="14">'[2]CE 9.1 - Costo delle mat.'!#REF!</definedName>
    <definedName name="AcqMatPrimeSuss" localSheetId="11">'[2]CE 9.1 - Costo delle mat.'!#REF!</definedName>
    <definedName name="AcqMatPrimeSuss" localSheetId="10">'[2]CE 9.1 - Costo delle mat.'!#REF!</definedName>
    <definedName name="AcqMatPrimeSuss" localSheetId="8">'[2]CE 9.1 - Costo delle mat.'!#REF!</definedName>
    <definedName name="AcqMatPrimeSuss" localSheetId="7">'[2]CE 9.1 - Costo delle mat.'!#REF!</definedName>
    <definedName name="AcqMatPrimeSuss" localSheetId="9">'[2]CE 9.1 - Costo delle mat.'!#REF!</definedName>
    <definedName name="AdjtoFinInv" localSheetId="14">#REF!</definedName>
    <definedName name="AdjtoFinInv" localSheetId="11">#REF!</definedName>
    <definedName name="AdjtoFinInv" localSheetId="10">#REF!</definedName>
    <definedName name="AdjtoFinInv" localSheetId="8">#REF!</definedName>
    <definedName name="AdjtoFinInv" localSheetId="7">#REF!</definedName>
    <definedName name="AdjtoFinInv" localSheetId="9">#REF!</definedName>
    <definedName name="ALLTerminals" localSheetId="14">'[3]P&amp;L Base case'!#REF!</definedName>
    <definedName name="ALLTerminals" localSheetId="11">'[3]P&amp;L Base case'!#REF!</definedName>
    <definedName name="ALLTerminals" localSheetId="10">'[3]P&amp;L Base case'!#REF!</definedName>
    <definedName name="ALLTerminals" localSheetId="8">'[3]P&amp;L Base case'!#REF!</definedName>
    <definedName name="ALLTerminals" localSheetId="7">'[3]P&amp;L Base case'!#REF!</definedName>
    <definedName name="ALLTerminals" localSheetId="9">'[3]P&amp;L Base case'!#REF!</definedName>
    <definedName name="AltriCredFin" localSheetId="14">#REF!</definedName>
    <definedName name="AltriCredFin" localSheetId="11">#REF!</definedName>
    <definedName name="AltriCredFin" localSheetId="10">#REF!</definedName>
    <definedName name="AltriCredFin" localSheetId="8">#REF!</definedName>
    <definedName name="AltriCredFin" localSheetId="7">#REF!</definedName>
    <definedName name="AltriCredFin" localSheetId="9">#REF!</definedName>
    <definedName name="AltriDebiti" localSheetId="14">#REF!</definedName>
    <definedName name="AltriDebiti" localSheetId="11">#REF!</definedName>
    <definedName name="AltriDebiti" localSheetId="10">#REF!</definedName>
    <definedName name="AltriDebiti" localSheetId="8">#REF!</definedName>
    <definedName name="AltriDebiti" localSheetId="7">#REF!</definedName>
    <definedName name="AltriDebiti" localSheetId="9">#REF!</definedName>
    <definedName name="AltriRicavi" localSheetId="14">#REF!</definedName>
    <definedName name="AltriRicavi" localSheetId="11">#REF!</definedName>
    <definedName name="AltriRicavi" localSheetId="10">#REF!</definedName>
    <definedName name="AltriRicavi" localSheetId="8">#REF!</definedName>
    <definedName name="AltriRicavi" localSheetId="7">#REF!</definedName>
    <definedName name="AltriRicavi" localSheetId="9">#REF!</definedName>
    <definedName name="AmmortamSval" localSheetId="14">'[2]CE 9.1 - Costo delle mat.'!#REF!</definedName>
    <definedName name="AmmortamSval" localSheetId="11">'[2]CE 9.1 - Costo delle mat.'!#REF!</definedName>
    <definedName name="AmmortamSval" localSheetId="10">'[2]CE 9.1 - Costo delle mat.'!#REF!</definedName>
    <definedName name="AmmortamSval" localSheetId="8">'[2]CE 9.1 - Costo delle mat.'!#REF!</definedName>
    <definedName name="AmmortamSval" localSheetId="7">'[2]CE 9.1 - Costo delle mat.'!#REF!</definedName>
    <definedName name="AmmortamSval" localSheetId="9">'[2]CE 9.1 - Costo delle mat.'!#REF!</definedName>
    <definedName name="_xlnm.Print_Area" localSheetId="13">Capex_torta!$B$1:$K$20</definedName>
    <definedName name="_xlnm.Print_Area" localSheetId="5">'Detailed Revenue Growth '!$A:$J</definedName>
    <definedName name="_xlnm.Print_Area" localSheetId="11">highiths_details!$A$1:$L$14</definedName>
    <definedName name="_xlnm.Print_Area" localSheetId="10">Highlights!$A$1:$L$30</definedName>
    <definedName name="_xlnm.Print_Area" localSheetId="4">'P&amp;L_full'!$A$1:$G$24</definedName>
    <definedName name="_xlnm.Print_Area" localSheetId="8">'P&amp;L_Full_year'!$B$1:$H$24</definedName>
    <definedName name="_xlnm.Print_Area" localSheetId="7">'P&amp;L_Full_year_light'!$B$1:$H$24</definedName>
    <definedName name="_xlnm.Print_Area" localSheetId="1">'P&amp;L_reported'!$A$1:$E$15</definedName>
    <definedName name="ASD" localSheetId="14">#REF!</definedName>
    <definedName name="ASD" localSheetId="11">#REF!</definedName>
    <definedName name="ASD" localSheetId="10">#REF!</definedName>
    <definedName name="ASD" localSheetId="8">#REF!</definedName>
    <definedName name="ASD" localSheetId="7">#REF!</definedName>
    <definedName name="ASD" localSheetId="9">#REF!</definedName>
    <definedName name="ASD_LACTUALS" localSheetId="14">#REF!</definedName>
    <definedName name="ASD_LACTUALS" localSheetId="11">#REF!</definedName>
    <definedName name="ASD_LACTUALS" localSheetId="10">#REF!</definedName>
    <definedName name="ASD_LACTUALS" localSheetId="8">#REF!</definedName>
    <definedName name="ASD_LACTUALS" localSheetId="7">#REF!</definedName>
    <definedName name="ASD_LACTUALS" localSheetId="9">#REF!</definedName>
    <definedName name="ASSUNZIONI_CE" localSheetId="14">#REF!</definedName>
    <definedName name="ASSUNZIONI_CE" localSheetId="11">#REF!</definedName>
    <definedName name="ASSUNZIONI_CE" localSheetId="10">#REF!</definedName>
    <definedName name="ASSUNZIONI_CE" localSheetId="8">#REF!</definedName>
    <definedName name="ASSUNZIONI_CE" localSheetId="7">#REF!</definedName>
    <definedName name="ASSUNZIONI_CE" localSheetId="9">#REF!</definedName>
    <definedName name="ASSUNZIONI_CE_5" localSheetId="14">#REF!</definedName>
    <definedName name="ASSUNZIONI_CE_5" localSheetId="11">#REF!</definedName>
    <definedName name="ASSUNZIONI_CE_5" localSheetId="10">#REF!</definedName>
    <definedName name="ASSUNZIONI_CE_5" localSheetId="8">#REF!</definedName>
    <definedName name="ASSUNZIONI_CE_5" localSheetId="7">#REF!</definedName>
    <definedName name="ASSUNZIONI_CE_5" localSheetId="9">#REF!</definedName>
    <definedName name="ASSUNZIONI_CE_6" localSheetId="14">#REF!</definedName>
    <definedName name="ASSUNZIONI_CE_6" localSheetId="11">#REF!</definedName>
    <definedName name="ASSUNZIONI_CE_6" localSheetId="10">#REF!</definedName>
    <definedName name="ASSUNZIONI_CE_6" localSheetId="8">#REF!</definedName>
    <definedName name="ASSUNZIONI_CE_6" localSheetId="7">#REF!</definedName>
    <definedName name="ASSUNZIONI_CE_6" localSheetId="9">#REF!</definedName>
    <definedName name="ASSUNZIONI_CE_8" localSheetId="14">#REF!</definedName>
    <definedName name="ASSUNZIONI_CE_8" localSheetId="11">#REF!</definedName>
    <definedName name="ASSUNZIONI_CE_8" localSheetId="10">#REF!</definedName>
    <definedName name="ASSUNZIONI_CE_8" localSheetId="8">#REF!</definedName>
    <definedName name="ASSUNZIONI_CE_8" localSheetId="7">#REF!</definedName>
    <definedName name="ASSUNZIONI_CE_8" localSheetId="9">#REF!</definedName>
    <definedName name="ASSUNZIONISP" localSheetId="14">#REF!</definedName>
    <definedName name="ASSUNZIONISP" localSheetId="11">#REF!</definedName>
    <definedName name="ASSUNZIONISP" localSheetId="10">#REF!</definedName>
    <definedName name="ASSUNZIONISP" localSheetId="8">#REF!</definedName>
    <definedName name="ASSUNZIONISP" localSheetId="7">#REF!</definedName>
    <definedName name="ASSUNZIONISP" localSheetId="9">#REF!</definedName>
    <definedName name="ASSUNZIONISP_5" localSheetId="14">#REF!</definedName>
    <definedName name="ASSUNZIONISP_5" localSheetId="11">#REF!</definedName>
    <definedName name="ASSUNZIONISP_5" localSheetId="10">#REF!</definedName>
    <definedName name="ASSUNZIONISP_5" localSheetId="8">#REF!</definedName>
    <definedName name="ASSUNZIONISP_5" localSheetId="7">#REF!</definedName>
    <definedName name="ASSUNZIONISP_5" localSheetId="9">#REF!</definedName>
    <definedName name="ASSUNZIONISP_6" localSheetId="14">#REF!</definedName>
    <definedName name="ASSUNZIONISP_6" localSheetId="11">#REF!</definedName>
    <definedName name="ASSUNZIONISP_6" localSheetId="10">#REF!</definedName>
    <definedName name="ASSUNZIONISP_6" localSheetId="8">#REF!</definedName>
    <definedName name="ASSUNZIONISP_6" localSheetId="7">#REF!</definedName>
    <definedName name="ASSUNZIONISP_6" localSheetId="9">#REF!</definedName>
    <definedName name="ASSUNZIONISP_8" localSheetId="14">#REF!</definedName>
    <definedName name="ASSUNZIONISP_8" localSheetId="11">#REF!</definedName>
    <definedName name="ASSUNZIONISP_8" localSheetId="10">#REF!</definedName>
    <definedName name="ASSUNZIONISP_8" localSheetId="8">#REF!</definedName>
    <definedName name="ASSUNZIONISP_8" localSheetId="7">#REF!</definedName>
    <definedName name="ASSUNZIONISP_8" localSheetId="9">#REF!</definedName>
    <definedName name="AttFinNonImm" localSheetId="14">#REF!</definedName>
    <definedName name="AttFinNonImm" localSheetId="11">#REF!</definedName>
    <definedName name="AttFinNonImm" localSheetId="10">#REF!</definedName>
    <definedName name="AttFinNonImm" localSheetId="8">#REF!</definedName>
    <definedName name="AttFinNonImm" localSheetId="7">#REF!</definedName>
    <definedName name="AttFinNonImm" localSheetId="9">#REF!</definedName>
    <definedName name="Back_of_House" localSheetId="14">#REF!</definedName>
    <definedName name="Back_of_House" localSheetId="11">#REF!</definedName>
    <definedName name="Back_of_House" localSheetId="10">#REF!</definedName>
    <definedName name="Back_of_House" localSheetId="8">#REF!</definedName>
    <definedName name="Back_of_House" localSheetId="7">#REF!</definedName>
    <definedName name="Back_of_House" localSheetId="9">#REF!</definedName>
    <definedName name="Bank_Overdraft" localSheetId="14">#REF!</definedName>
    <definedName name="Bank_Overdraft" localSheetId="11">#REF!</definedName>
    <definedName name="Bank_Overdraft" localSheetId="10">#REF!</definedName>
    <definedName name="Bank_Overdraft" localSheetId="8">#REF!</definedName>
    <definedName name="Bank_Overdraft" localSheetId="7">#REF!</definedName>
    <definedName name="Bank_Overdraft" localSheetId="9">#REF!</definedName>
    <definedName name="Bank_Overdraft_5" localSheetId="14">#REF!</definedName>
    <definedName name="Bank_Overdraft_5" localSheetId="11">#REF!</definedName>
    <definedName name="Bank_Overdraft_5" localSheetId="10">#REF!</definedName>
    <definedName name="Bank_Overdraft_5" localSheetId="8">#REF!</definedName>
    <definedName name="Bank_Overdraft_5" localSheetId="7">#REF!</definedName>
    <definedName name="Bank_Overdraft_5" localSheetId="9">#REF!</definedName>
    <definedName name="Bank_Overdraft_6" localSheetId="14">#REF!</definedName>
    <definedName name="Bank_Overdraft_6" localSheetId="11">#REF!</definedName>
    <definedName name="Bank_Overdraft_6" localSheetId="10">#REF!</definedName>
    <definedName name="Bank_Overdraft_6" localSheetId="8">#REF!</definedName>
    <definedName name="Bank_Overdraft_6" localSheetId="7">#REF!</definedName>
    <definedName name="Bank_Overdraft_6" localSheetId="9">#REF!</definedName>
    <definedName name="Bank_Overdraft_8" localSheetId="14">#REF!</definedName>
    <definedName name="Bank_Overdraft_8" localSheetId="11">#REF!</definedName>
    <definedName name="Bank_Overdraft_8" localSheetId="10">#REF!</definedName>
    <definedName name="Bank_Overdraft_8" localSheetId="8">#REF!</definedName>
    <definedName name="Bank_Overdraft_8" localSheetId="7">#REF!</definedName>
    <definedName name="Bank_Overdraft_8" localSheetId="9">#REF!</definedName>
    <definedName name="bbbb" localSheetId="14">#REF!</definedName>
    <definedName name="bbbb" localSheetId="11">#REF!</definedName>
    <definedName name="bbbb" localSheetId="10">#REF!</definedName>
    <definedName name="bbbb" localSheetId="8">#REF!</definedName>
    <definedName name="bbbb" localSheetId="7">#REF!</definedName>
    <definedName name="bbbb" localSheetId="9">#REF!</definedName>
    <definedName name="BS_COMPANYSTOP" localSheetId="14">#REF!</definedName>
    <definedName name="BS_COMPANYSTOP" localSheetId="11">#REF!</definedName>
    <definedName name="BS_COMPANYSTOP" localSheetId="10">#REF!</definedName>
    <definedName name="BS_COMPANYSTOP" localSheetId="8">#REF!</definedName>
    <definedName name="BS_COMPANYSTOP" localSheetId="7">#REF!</definedName>
    <definedName name="BS_COMPANYSTOP" localSheetId="9">#REF!</definedName>
    <definedName name="BS_COMPANYSTOP." localSheetId="14">#REF!</definedName>
    <definedName name="BS_COMPANYSTOP." localSheetId="11">#REF!</definedName>
    <definedName name="BS_COMPANYSTOP." localSheetId="10">#REF!</definedName>
    <definedName name="BS_COMPANYSTOP." localSheetId="8">#REF!</definedName>
    <definedName name="BS_COMPANYSTOP." localSheetId="7">#REF!</definedName>
    <definedName name="BS_COMPANYSTOP." localSheetId="9">#REF!</definedName>
    <definedName name="BSCodColonne" localSheetId="14">#REF!</definedName>
    <definedName name="BSCodColonne" localSheetId="11">#REF!</definedName>
    <definedName name="BSCodColonne" localSheetId="10">#REF!</definedName>
    <definedName name="BSCodColonne" localSheetId="8">#REF!</definedName>
    <definedName name="BSCodColonne" localSheetId="7">#REF!</definedName>
    <definedName name="BSCodColonne" localSheetId="9">#REF!</definedName>
    <definedName name="BsCompany" localSheetId="14">#REF!</definedName>
    <definedName name="BsCompany" localSheetId="11">#REF!</definedName>
    <definedName name="BsCompany" localSheetId="10">#REF!</definedName>
    <definedName name="BsCompany" localSheetId="8">#REF!</definedName>
    <definedName name="BsCompany" localSheetId="7">#REF!</definedName>
    <definedName name="BsCompany" localSheetId="9">#REF!</definedName>
    <definedName name="BScopia_5" localSheetId="14">#REF!</definedName>
    <definedName name="BScopia_5" localSheetId="11">#REF!</definedName>
    <definedName name="BScopia_5" localSheetId="10">#REF!</definedName>
    <definedName name="BScopia_5" localSheetId="8">#REF!</definedName>
    <definedName name="BScopia_5" localSheetId="7">#REF!</definedName>
    <definedName name="BScopia_5" localSheetId="9">#REF!</definedName>
    <definedName name="BScopia_6" localSheetId="14">#REF!</definedName>
    <definedName name="BScopia_6" localSheetId="11">#REF!</definedName>
    <definedName name="BScopia_6" localSheetId="10">#REF!</definedName>
    <definedName name="BScopia_6" localSheetId="8">#REF!</definedName>
    <definedName name="BScopia_6" localSheetId="7">#REF!</definedName>
    <definedName name="BScopia_6" localSheetId="9">#REF!</definedName>
    <definedName name="BScopia_8" localSheetId="14">#REF!</definedName>
    <definedName name="BScopia_8" localSheetId="11">#REF!</definedName>
    <definedName name="BScopia_8" localSheetId="10">#REF!</definedName>
    <definedName name="BScopia_8" localSheetId="8">#REF!</definedName>
    <definedName name="BScopia_8" localSheetId="7">#REF!</definedName>
    <definedName name="BScopia_8" localSheetId="9">#REF!</definedName>
    <definedName name="BsItc999" localSheetId="14">#REF!</definedName>
    <definedName name="BsItc999" localSheetId="11">#REF!</definedName>
    <definedName name="BsItc999" localSheetId="10">#REF!</definedName>
    <definedName name="BsItc999" localSheetId="8">#REF!</definedName>
    <definedName name="BsItc999" localSheetId="7">#REF!</definedName>
    <definedName name="BsItc999" localSheetId="9">#REF!</definedName>
    <definedName name="BsItcCcc" localSheetId="14">#REF!</definedName>
    <definedName name="BsItcCcc" localSheetId="11">#REF!</definedName>
    <definedName name="BsItcCcc" localSheetId="10">#REF!</definedName>
    <definedName name="BsItcCcc" localSheetId="8">#REF!</definedName>
    <definedName name="BsItcCcc" localSheetId="7">#REF!</definedName>
    <definedName name="BsItcCcc" localSheetId="9">#REF!</definedName>
    <definedName name="BsITcDec" localSheetId="14">#REF!</definedName>
    <definedName name="BsITcDec" localSheetId="11">#REF!</definedName>
    <definedName name="BsITcDec" localSheetId="10">#REF!</definedName>
    <definedName name="BsITcDec" localSheetId="8">#REF!</definedName>
    <definedName name="BsITcDec" localSheetId="7">#REF!</definedName>
    <definedName name="BsITcDec" localSheetId="9">#REF!</definedName>
    <definedName name="BsItcDes" localSheetId="14">#REF!</definedName>
    <definedName name="BsItcDes" localSheetId="11">#REF!</definedName>
    <definedName name="BsItcDes" localSheetId="10">#REF!</definedName>
    <definedName name="BsItcDes" localSheetId="8">#REF!</definedName>
    <definedName name="BsItcDes" localSheetId="7">#REF!</definedName>
    <definedName name="BsItcDes" localSheetId="9">#REF!</definedName>
    <definedName name="BsItcDvg" localSheetId="14">#REF!</definedName>
    <definedName name="BsItcDvg" localSheetId="11">#REF!</definedName>
    <definedName name="BsItcDvg" localSheetId="10">#REF!</definedName>
    <definedName name="BsItcDvg" localSheetId="8">#REF!</definedName>
    <definedName name="BsItcDvg" localSheetId="7">#REF!</definedName>
    <definedName name="BsItcDvg" localSheetId="9">#REF!</definedName>
    <definedName name="BsItcDvm" localSheetId="14">#REF!</definedName>
    <definedName name="BsItcDvm" localSheetId="11">#REF!</definedName>
    <definedName name="BsItcDvm" localSheetId="10">#REF!</definedName>
    <definedName name="BsItcDvm" localSheetId="8">#REF!</definedName>
    <definedName name="BsItcDvm" localSheetId="7">#REF!</definedName>
    <definedName name="BsItcDvm" localSheetId="9">#REF!</definedName>
    <definedName name="BsItcEar" localSheetId="14">#REF!</definedName>
    <definedName name="BsItcEar" localSheetId="11">#REF!</definedName>
    <definedName name="BsItcEar" localSheetId="10">#REF!</definedName>
    <definedName name="BsItcEar" localSheetId="8">#REF!</definedName>
    <definedName name="BsItcEar" localSheetId="7">#REF!</definedName>
    <definedName name="BsItcEar" localSheetId="9">#REF!</definedName>
    <definedName name="BsItcExc" localSheetId="14">#REF!</definedName>
    <definedName name="BsItcExc" localSheetId="11">#REF!</definedName>
    <definedName name="BsItcExc" localSheetId="10">#REF!</definedName>
    <definedName name="BsItcExc" localSheetId="8">#REF!</definedName>
    <definedName name="BsItcExc" localSheetId="7">#REF!</definedName>
    <definedName name="BsItcExc" localSheetId="9">#REF!</definedName>
    <definedName name="BsItcInc" localSheetId="14">#REF!</definedName>
    <definedName name="BsItcInc" localSheetId="11">#REF!</definedName>
    <definedName name="BsItcInc" localSheetId="10">#REF!</definedName>
    <definedName name="BsItcInc" localSheetId="8">#REF!</definedName>
    <definedName name="BsItcInc" localSheetId="7">#REF!</definedName>
    <definedName name="BsItcInc" localSheetId="9">#REF!</definedName>
    <definedName name="BsItcItems" localSheetId="14">#REF!</definedName>
    <definedName name="BsItcItems" localSheetId="11">#REF!</definedName>
    <definedName name="BsItcItems" localSheetId="10">#REF!</definedName>
    <definedName name="BsItcItems" localSheetId="8">#REF!</definedName>
    <definedName name="BsItcItems" localSheetId="7">#REF!</definedName>
    <definedName name="BsItcItems" localSheetId="9">#REF!</definedName>
    <definedName name="BsItcOpe" localSheetId="14">#REF!</definedName>
    <definedName name="BsItcOpe" localSheetId="11">#REF!</definedName>
    <definedName name="BsItcOpe" localSheetId="10">#REF!</definedName>
    <definedName name="BsItcOpe" localSheetId="8">#REF!</definedName>
    <definedName name="BsItcOpe" localSheetId="7">#REF!</definedName>
    <definedName name="BsItcOpe" localSheetId="9">#REF!</definedName>
    <definedName name="BsItcPv" localSheetId="14">#REF!</definedName>
    <definedName name="BsItcPv" localSheetId="11">#REF!</definedName>
    <definedName name="BsItcPv" localSheetId="10">#REF!</definedName>
    <definedName name="BsItcPv" localSheetId="8">#REF!</definedName>
    <definedName name="BsItcPv" localSheetId="7">#REF!</definedName>
    <definedName name="BsItcPv" localSheetId="9">#REF!</definedName>
    <definedName name="BsItcRec" localSheetId="14">#REF!</definedName>
    <definedName name="BsItcRec" localSheetId="11">#REF!</definedName>
    <definedName name="BsItcRec" localSheetId="10">#REF!</definedName>
    <definedName name="BsItcRec" localSheetId="8">#REF!</definedName>
    <definedName name="BsItcRec" localSheetId="7">#REF!</definedName>
    <definedName name="BsItcRec" localSheetId="9">#REF!</definedName>
    <definedName name="bspass" localSheetId="14">#REF!</definedName>
    <definedName name="bspass" localSheetId="11">#REF!</definedName>
    <definedName name="bspass" localSheetId="10">#REF!</definedName>
    <definedName name="bspass" localSheetId="8">#REF!</definedName>
    <definedName name="bspass" localSheetId="7">#REF!</definedName>
    <definedName name="bspass" localSheetId="9">#REF!</definedName>
    <definedName name="Budget" localSheetId="14">[4]Data!#REF!</definedName>
    <definedName name="Budget" localSheetId="11">[4]Data!#REF!</definedName>
    <definedName name="Budget" localSheetId="10">[4]Data!#REF!</definedName>
    <definedName name="Budget" localSheetId="8">[4]Data!#REF!</definedName>
    <definedName name="Budget" localSheetId="7">[4]Data!#REF!</definedName>
    <definedName name="Budget" localSheetId="9">[4]Data!#REF!</definedName>
    <definedName name="BUN" localSheetId="14">[1]AR!#REF!</definedName>
    <definedName name="BUN" localSheetId="11">[1]AR!#REF!</definedName>
    <definedName name="BUN" localSheetId="10">[1]AR!#REF!</definedName>
    <definedName name="BUN" localSheetId="8">[1]AR!#REF!</definedName>
    <definedName name="BUN" localSheetId="7">[1]AR!#REF!</definedName>
    <definedName name="BUN" localSheetId="9">[1]AR!#REF!</definedName>
    <definedName name="Business_Control___Finance" localSheetId="14">#REF!</definedName>
    <definedName name="Business_Control___Finance" localSheetId="11">#REF!</definedName>
    <definedName name="Business_Control___Finance" localSheetId="10">#REF!</definedName>
    <definedName name="Business_Control___Finance" localSheetId="8">#REF!</definedName>
    <definedName name="Business_Control___Finance" localSheetId="7">#REF!</definedName>
    <definedName name="Business_Control___Finance" localSheetId="9">#REF!</definedName>
    <definedName name="Business_Controls" localSheetId="14">#REF!</definedName>
    <definedName name="Business_Controls" localSheetId="11">#REF!</definedName>
    <definedName name="Business_Controls" localSheetId="10">#REF!</definedName>
    <definedName name="Business_Controls" localSheetId="8">#REF!</definedName>
    <definedName name="Business_Controls" localSheetId="7">#REF!</definedName>
    <definedName name="Business_Controls" localSheetId="9">#REF!</definedName>
    <definedName name="Buying___Merchandise" localSheetId="14">#REF!</definedName>
    <definedName name="Buying___Merchandise" localSheetId="11">#REF!</definedName>
    <definedName name="Buying___Merchandise" localSheetId="10">#REF!</definedName>
    <definedName name="Buying___Merchandise" localSheetId="8">#REF!</definedName>
    <definedName name="Buying___Merchandise" localSheetId="7">#REF!</definedName>
    <definedName name="Buying___Merchandise" localSheetId="9">#REF!</definedName>
    <definedName name="Capitale_circolante" localSheetId="14">#REF!</definedName>
    <definedName name="Capitale_circolante" localSheetId="11">#REF!</definedName>
    <definedName name="Capitale_circolante" localSheetId="10">#REF!</definedName>
    <definedName name="Capitale_circolante" localSheetId="8">#REF!</definedName>
    <definedName name="Capitale_circolante" localSheetId="7">#REF!</definedName>
    <definedName name="Capitale_circolante" localSheetId="9">#REF!</definedName>
    <definedName name="Capitale_circolante_5" localSheetId="14">#REF!</definedName>
    <definedName name="Capitale_circolante_5" localSheetId="11">#REF!</definedName>
    <definedName name="Capitale_circolante_5" localSheetId="10">#REF!</definedName>
    <definedName name="Capitale_circolante_5" localSheetId="8">#REF!</definedName>
    <definedName name="Capitale_circolante_5" localSheetId="7">#REF!</definedName>
    <definedName name="Capitale_circolante_5" localSheetId="9">#REF!</definedName>
    <definedName name="Capitale_circolante_6" localSheetId="14">#REF!</definedName>
    <definedName name="Capitale_circolante_6" localSheetId="11">#REF!</definedName>
    <definedName name="Capitale_circolante_6" localSheetId="10">#REF!</definedName>
    <definedName name="Capitale_circolante_6" localSheetId="8">#REF!</definedName>
    <definedName name="Capitale_circolante_6" localSheetId="7">#REF!</definedName>
    <definedName name="Capitale_circolante_6" localSheetId="9">#REF!</definedName>
    <definedName name="Capitale_circolante_8" localSheetId="14">#REF!</definedName>
    <definedName name="Capitale_circolante_8" localSheetId="11">#REF!</definedName>
    <definedName name="Capitale_circolante_8" localSheetId="10">#REF!</definedName>
    <definedName name="Capitale_circolante_8" localSheetId="8">#REF!</definedName>
    <definedName name="Capitale_circolante_8" localSheetId="7">#REF!</definedName>
    <definedName name="Capitale_circolante_8" localSheetId="9">#REF!</definedName>
    <definedName name="Capitalised_Interest" localSheetId="14">#REF!</definedName>
    <definedName name="Capitalised_Interest" localSheetId="11">#REF!</definedName>
    <definedName name="Capitalised_Interest" localSheetId="10">#REF!</definedName>
    <definedName name="Capitalised_Interest" localSheetId="8">#REF!</definedName>
    <definedName name="Capitalised_Interest" localSheetId="7">#REF!</definedName>
    <definedName name="Capitalised_Interest" localSheetId="9">#REF!</definedName>
    <definedName name="Category_Management" localSheetId="14">#REF!</definedName>
    <definedName name="Category_Management" localSheetId="11">#REF!</definedName>
    <definedName name="Category_Management" localSheetId="10">#REF!</definedName>
    <definedName name="Category_Management" localSheetId="8">#REF!</definedName>
    <definedName name="Category_Management" localSheetId="7">#REF!</definedName>
    <definedName name="Category_Management" localSheetId="9">#REF!</definedName>
    <definedName name="cccc" localSheetId="14">#REF!</definedName>
    <definedName name="cccc" localSheetId="11">#REF!</definedName>
    <definedName name="cccc" localSheetId="10">#REF!</definedName>
    <definedName name="cccc" localSheetId="8">#REF!</definedName>
    <definedName name="cccc" localSheetId="7">#REF!</definedName>
    <definedName name="cccc" localSheetId="9">#REF!</definedName>
    <definedName name="CDC" localSheetId="14">#REF!</definedName>
    <definedName name="CDC" localSheetId="11">#REF!</definedName>
    <definedName name="CDC" localSheetId="10">#REF!</definedName>
    <definedName name="CDC" localSheetId="8">#REF!</definedName>
    <definedName name="CDC" localSheetId="7">#REF!</definedName>
    <definedName name="CDC" localSheetId="9">#REF!</definedName>
    <definedName name="Central_Control" localSheetId="14">#REF!</definedName>
    <definedName name="Central_Control" localSheetId="11">#REF!</definedName>
    <definedName name="Central_Control" localSheetId="10">#REF!</definedName>
    <definedName name="Central_Control" localSheetId="8">#REF!</definedName>
    <definedName name="Central_Control" localSheetId="7">#REF!</definedName>
    <definedName name="Central_Control" localSheetId="9">#REF!</definedName>
    <definedName name="Central_Properties" localSheetId="14">#REF!</definedName>
    <definedName name="Central_Properties" localSheetId="11">#REF!</definedName>
    <definedName name="Central_Properties" localSheetId="10">#REF!</definedName>
    <definedName name="Central_Properties" localSheetId="8">#REF!</definedName>
    <definedName name="Central_Properties" localSheetId="7">#REF!</definedName>
    <definedName name="Central_Properties" localSheetId="9">#REF!</definedName>
    <definedName name="Change_tax" localSheetId="14">#REF!</definedName>
    <definedName name="Change_tax" localSheetId="11">#REF!</definedName>
    <definedName name="Change_tax" localSheetId="10">#REF!</definedName>
    <definedName name="Change_tax" localSheetId="8">#REF!</definedName>
    <definedName name="Change_tax" localSheetId="7">#REF!</definedName>
    <definedName name="Change_tax" localSheetId="9">#REF!</definedName>
    <definedName name="Change_tax_5" localSheetId="14">#REF!</definedName>
    <definedName name="Change_tax_5" localSheetId="11">#REF!</definedName>
    <definedName name="Change_tax_5" localSheetId="10">#REF!</definedName>
    <definedName name="Change_tax_5" localSheetId="8">#REF!</definedName>
    <definedName name="Change_tax_5" localSheetId="7">#REF!</definedName>
    <definedName name="Change_tax_5" localSheetId="9">#REF!</definedName>
    <definedName name="Change_tax_6" localSheetId="14">#REF!</definedName>
    <definedName name="Change_tax_6" localSheetId="11">#REF!</definedName>
    <definedName name="Change_tax_6" localSheetId="10">#REF!</definedName>
    <definedName name="Change_tax_6" localSheetId="8">#REF!</definedName>
    <definedName name="Change_tax_6" localSheetId="7">#REF!</definedName>
    <definedName name="Change_tax_6" localSheetId="9">#REF!</definedName>
    <definedName name="Change_tax_8" localSheetId="14">#REF!</definedName>
    <definedName name="Change_tax_8" localSheetId="11">#REF!</definedName>
    <definedName name="Change_tax_8" localSheetId="10">#REF!</definedName>
    <definedName name="Change_tax_8" localSheetId="8">#REF!</definedName>
    <definedName name="Change_tax_8" localSheetId="7">#REF!</definedName>
    <definedName name="Change_tax_8" localSheetId="9">#REF!</definedName>
    <definedName name="Code" localSheetId="14">#REF!</definedName>
    <definedName name="Code" localSheetId="11">#REF!</definedName>
    <definedName name="Code" localSheetId="10">#REF!</definedName>
    <definedName name="Code" localSheetId="8">#REF!</definedName>
    <definedName name="Code" localSheetId="7">#REF!</definedName>
    <definedName name="Code" localSheetId="9">#REF!</definedName>
    <definedName name="Comp_name" localSheetId="14">common [5]data!$E$8</definedName>
    <definedName name="Comp_name" localSheetId="13">common [5]data!$E$8</definedName>
    <definedName name="Comp_name" localSheetId="11">common [5]data!$E$8</definedName>
    <definedName name="Comp_name" localSheetId="10">common [5]data!$E$8</definedName>
    <definedName name="Comp_name" localSheetId="8">common [5]data!$E$8</definedName>
    <definedName name="Comp_name" localSheetId="7">common [5]data!$E$8</definedName>
    <definedName name="Comp_name" localSheetId="9">common [5]data!$E$8</definedName>
    <definedName name="Comp_name_1" localSheetId="14">common [5]data!$E$8</definedName>
    <definedName name="Comp_name_1" localSheetId="13">common [5]data!$E$8</definedName>
    <definedName name="Comp_name_1" localSheetId="11">common [5]data!$E$8</definedName>
    <definedName name="Comp_name_1" localSheetId="10">common [5]data!$E$8</definedName>
    <definedName name="Comp_name_1" localSheetId="8">common [5]data!$E$8</definedName>
    <definedName name="Comp_name_1" localSheetId="7">common [5]data!$E$8</definedName>
    <definedName name="Comp_name_1" localSheetId="9">common [5]data!$E$8</definedName>
    <definedName name="Comp_name_5" localSheetId="14">common [5]data!$E$8</definedName>
    <definedName name="Comp_name_5" localSheetId="13">common [5]data!$E$8</definedName>
    <definedName name="Comp_name_5" localSheetId="11">common [5]data!$E$8</definedName>
    <definedName name="Comp_name_5" localSheetId="10">common [5]data!$E$8</definedName>
    <definedName name="Comp_name_5" localSheetId="8">common [5]data!$E$8</definedName>
    <definedName name="Comp_name_5" localSheetId="7">common [5]data!$E$8</definedName>
    <definedName name="Comp_name_5" localSheetId="9">common [5]data!$E$8</definedName>
    <definedName name="Comp_name_6" localSheetId="14">common [5]data!$E$8</definedName>
    <definedName name="Comp_name_6" localSheetId="13">common [5]data!$E$8</definedName>
    <definedName name="Comp_name_6" localSheetId="11">common [5]data!$E$8</definedName>
    <definedName name="Comp_name_6" localSheetId="10">common [5]data!$E$8</definedName>
    <definedName name="Comp_name_6" localSheetId="8">common [5]data!$E$8</definedName>
    <definedName name="Comp_name_6" localSheetId="7">common [5]data!$E$8</definedName>
    <definedName name="Comp_name_6" localSheetId="9">common [5]data!$E$8</definedName>
    <definedName name="Comp_name_8" localSheetId="14">common [5]data!$E$8</definedName>
    <definedName name="Comp_name_8" localSheetId="13">common [5]data!$E$8</definedName>
    <definedName name="Comp_name_8" localSheetId="11">common [5]data!$E$8</definedName>
    <definedName name="Comp_name_8" localSheetId="10">common [5]data!$E$8</definedName>
    <definedName name="Comp_name_8" localSheetId="8">common [5]data!$E$8</definedName>
    <definedName name="Comp_name_8" localSheetId="7">common [5]data!$E$8</definedName>
    <definedName name="Comp_name_8" localSheetId="9">common [5]data!$E$8</definedName>
    <definedName name="Company_2" localSheetId="14">#REF!</definedName>
    <definedName name="Company_2" localSheetId="11">#REF!</definedName>
    <definedName name="Company_2" localSheetId="10">#REF!</definedName>
    <definedName name="Company_2" localSheetId="8">#REF!</definedName>
    <definedName name="Company_2" localSheetId="7">#REF!</definedName>
    <definedName name="Company_2" localSheetId="9">#REF!</definedName>
    <definedName name="Concess_Block1" localSheetId="14">#REF!</definedName>
    <definedName name="Concess_Block1" localSheetId="11">#REF!</definedName>
    <definedName name="Concess_Block1" localSheetId="10">#REF!</definedName>
    <definedName name="Concess_Block1" localSheetId="8">#REF!</definedName>
    <definedName name="Concess_Block1" localSheetId="7">#REF!</definedName>
    <definedName name="Concess_Block1" localSheetId="9">#REF!</definedName>
    <definedName name="Concession" localSheetId="14">#REF!</definedName>
    <definedName name="Concession" localSheetId="11">#REF!</definedName>
    <definedName name="Concession" localSheetId="10">#REF!</definedName>
    <definedName name="Concession" localSheetId="8">#REF!</definedName>
    <definedName name="Concession" localSheetId="7">#REF!</definedName>
    <definedName name="Concession" localSheetId="9">#REF!</definedName>
    <definedName name="Concession_5" localSheetId="14">#REF!</definedName>
    <definedName name="Concession_5" localSheetId="11">#REF!</definedName>
    <definedName name="Concession_5" localSheetId="10">#REF!</definedName>
    <definedName name="Concession_5" localSheetId="8">#REF!</definedName>
    <definedName name="Concession_5" localSheetId="7">#REF!</definedName>
    <definedName name="Concession_5" localSheetId="9">#REF!</definedName>
    <definedName name="Concession_6" localSheetId="14">#REF!</definedName>
    <definedName name="Concession_6" localSheetId="11">#REF!</definedName>
    <definedName name="Concession_6" localSheetId="10">#REF!</definedName>
    <definedName name="Concession_6" localSheetId="8">#REF!</definedName>
    <definedName name="Concession_6" localSheetId="7">#REF!</definedName>
    <definedName name="Concession_6" localSheetId="9">#REF!</definedName>
    <definedName name="Concession_8" localSheetId="14">#REF!</definedName>
    <definedName name="Concession_8" localSheetId="11">#REF!</definedName>
    <definedName name="Concession_8" localSheetId="10">#REF!</definedName>
    <definedName name="Concession_8" localSheetId="8">#REF!</definedName>
    <definedName name="Concession_8" localSheetId="7">#REF!</definedName>
    <definedName name="Concession_8" localSheetId="9">#REF!</definedName>
    <definedName name="Consess_Block1" localSheetId="14">#REF!</definedName>
    <definedName name="Consess_Block1" localSheetId="11">#REF!</definedName>
    <definedName name="Consess_Block1" localSheetId="10">#REF!</definedName>
    <definedName name="Consess_Block1" localSheetId="8">#REF!</definedName>
    <definedName name="Consess_Block1" localSheetId="7">#REF!</definedName>
    <definedName name="Consess_Block1" localSheetId="9">#REF!</definedName>
    <definedName name="Contingency" localSheetId="14">#REF!</definedName>
    <definedName name="Contingency" localSheetId="11">#REF!</definedName>
    <definedName name="Contingency" localSheetId="10">#REF!</definedName>
    <definedName name="Contingency" localSheetId="8">#REF!</definedName>
    <definedName name="Contingency" localSheetId="7">#REF!</definedName>
    <definedName name="Contingency" localSheetId="9">#REF!</definedName>
    <definedName name="Conto_Econ.In_dollari" localSheetId="14">'[6]Income statement'!#REF!</definedName>
    <definedName name="Conto_Econ.In_dollari" localSheetId="11">'[6]Income statement'!#REF!</definedName>
    <definedName name="Conto_Econ.In_dollari" localSheetId="10">'[6]Income statement'!#REF!</definedName>
    <definedName name="Conto_Econ.In_dollari" localSheetId="8">'[6]Income statement'!#REF!</definedName>
    <definedName name="Conto_Econ.In_dollari" localSheetId="7">'[6]Income statement'!#REF!</definedName>
    <definedName name="Conto_Econ.In_dollari" localSheetId="9">'[6]Income statement'!#REF!</definedName>
    <definedName name="Corporate_OH_changes" localSheetId="14">#REF!</definedName>
    <definedName name="Corporate_OH_changes" localSheetId="11">#REF!</definedName>
    <definedName name="Corporate_OH_changes" localSheetId="10">#REF!</definedName>
    <definedName name="Corporate_OH_changes" localSheetId="8">#REF!</definedName>
    <definedName name="Corporate_OH_changes" localSheetId="7">#REF!</definedName>
    <definedName name="Corporate_OH_changes" localSheetId="9">#REF!</definedName>
    <definedName name="CredVsAltri" localSheetId="14">#REF!</definedName>
    <definedName name="CredVsAltri" localSheetId="11">#REF!</definedName>
    <definedName name="CredVsAltri" localSheetId="10">#REF!</definedName>
    <definedName name="CredVsAltri" localSheetId="8">#REF!</definedName>
    <definedName name="CredVsAltri" localSheetId="7">#REF!</definedName>
    <definedName name="CredVsAltri" localSheetId="9">#REF!</definedName>
    <definedName name="_xlnm.Criteria" localSheetId="14">[7]statopatrimoniale!#REF!</definedName>
    <definedName name="_xlnm.Criteria" localSheetId="11">[7]statopatrimoniale!#REF!</definedName>
    <definedName name="_xlnm.Criteria" localSheetId="10">[7]statopatrimoniale!#REF!</definedName>
    <definedName name="_xlnm.Criteria" localSheetId="8">[7]statopatrimoniale!#REF!</definedName>
    <definedName name="_xlnm.Criteria" localSheetId="7">[7]statopatrimoniale!#REF!</definedName>
    <definedName name="_xlnm.Criteria" localSheetId="9">[7]statopatrimoniale!#REF!</definedName>
    <definedName name="Cumwks" localSheetId="14">#REF!</definedName>
    <definedName name="Cumwks" localSheetId="11">#REF!</definedName>
    <definedName name="Cumwks" localSheetId="10">#REF!</definedName>
    <definedName name="Cumwks" localSheetId="8">#REF!</definedName>
    <definedName name="Cumwks" localSheetId="7">#REF!</definedName>
    <definedName name="Cumwks" localSheetId="9">#REF!</definedName>
    <definedName name="Current_month" localSheetId="14">#REF!</definedName>
    <definedName name="Current_month" localSheetId="11">#REF!</definedName>
    <definedName name="Current_month" localSheetId="10">#REF!</definedName>
    <definedName name="Current_month" localSheetId="8">#REF!</definedName>
    <definedName name="Current_month" localSheetId="7">#REF!</definedName>
    <definedName name="Current_month" localSheetId="9">#REF!</definedName>
    <definedName name="Current_Year" localSheetId="14">#REF!</definedName>
    <definedName name="Current_Year" localSheetId="11">#REF!</definedName>
    <definedName name="Current_Year" localSheetId="10">#REF!</definedName>
    <definedName name="Current_Year" localSheetId="8">#REF!</definedName>
    <definedName name="Current_Year" localSheetId="7">#REF!</definedName>
    <definedName name="Current_Year" localSheetId="9">#REF!</definedName>
    <definedName name="_xlnm.Database" localSheetId="14">#REF!</definedName>
    <definedName name="_xlnm.Database" localSheetId="11">#REF!</definedName>
    <definedName name="_xlnm.Database" localSheetId="10">#REF!</definedName>
    <definedName name="_xlnm.Database" localSheetId="8">#REF!</definedName>
    <definedName name="_xlnm.Database" localSheetId="7">#REF!</definedName>
    <definedName name="_xlnm.Database" localSheetId="9">#REF!</definedName>
    <definedName name="datavs" localSheetId="14">#REF!</definedName>
    <definedName name="datavs" localSheetId="11">#REF!</definedName>
    <definedName name="datavs" localSheetId="10">#REF!</definedName>
    <definedName name="datavs" localSheetId="8">#REF!</definedName>
    <definedName name="datavs" localSheetId="7">#REF!</definedName>
    <definedName name="datavs" localSheetId="9">#REF!</definedName>
    <definedName name="Datumsliste" localSheetId="14">#REF!</definedName>
    <definedName name="Datumsliste" localSheetId="11">#REF!</definedName>
    <definedName name="Datumsliste" localSheetId="10">#REF!</definedName>
    <definedName name="Datumsliste" localSheetId="8">#REF!</definedName>
    <definedName name="Datumsliste" localSheetId="7">#REF!</definedName>
    <definedName name="Datumsliste" localSheetId="9">#REF!</definedName>
    <definedName name="Datumsmatrix" localSheetId="14">#REF!</definedName>
    <definedName name="Datumsmatrix" localSheetId="11">#REF!</definedName>
    <definedName name="Datumsmatrix" localSheetId="10">#REF!</definedName>
    <definedName name="Datumsmatrix" localSheetId="8">#REF!</definedName>
    <definedName name="Datumsmatrix" localSheetId="7">#REF!</definedName>
    <definedName name="Datumsmatrix" localSheetId="9">#REF!</definedName>
    <definedName name="DB" localSheetId="14">#REF!</definedName>
    <definedName name="DB" localSheetId="11">#REF!</definedName>
    <definedName name="DB" localSheetId="10">#REF!</definedName>
    <definedName name="DB" localSheetId="8">#REF!</definedName>
    <definedName name="DB" localSheetId="7">#REF!</definedName>
    <definedName name="DB" localSheetId="9">#REF!</definedName>
    <definedName name="DBEX" localSheetId="14">#REF!</definedName>
    <definedName name="DBEX" localSheetId="11">#REF!</definedName>
    <definedName name="DBEX" localSheetId="10">#REF!</definedName>
    <definedName name="DBEX" localSheetId="8">#REF!</definedName>
    <definedName name="DBEX" localSheetId="7">#REF!</definedName>
    <definedName name="DBEX" localSheetId="9">#REF!</definedName>
    <definedName name="DBUSD" localSheetId="14">#REF!</definedName>
    <definedName name="DBUSD" localSheetId="11">#REF!</definedName>
    <definedName name="DBUSD" localSheetId="10">#REF!</definedName>
    <definedName name="DBUSD" localSheetId="8">#REF!</definedName>
    <definedName name="DBUSD" localSheetId="7">#REF!</definedName>
    <definedName name="DBUSD" localSheetId="9">#REF!</definedName>
    <definedName name="dddd" localSheetId="14">#REF!</definedName>
    <definedName name="dddd" localSheetId="11">#REF!</definedName>
    <definedName name="dddd" localSheetId="10">#REF!</definedName>
    <definedName name="dddd" localSheetId="8">#REF!</definedName>
    <definedName name="dddd" localSheetId="7">#REF!</definedName>
    <definedName name="dddd" localSheetId="9">#REF!</definedName>
    <definedName name="DebTributari" localSheetId="14">#REF!</definedName>
    <definedName name="DebTributari" localSheetId="11">#REF!</definedName>
    <definedName name="DebTributari" localSheetId="10">#REF!</definedName>
    <definedName name="DebTributari" localSheetId="8">#REF!</definedName>
    <definedName name="DebTributari" localSheetId="7">#REF!</definedName>
    <definedName name="DebTributari" localSheetId="9">#REF!</definedName>
    <definedName name="DebVsBanche" localSheetId="14">#REF!</definedName>
    <definedName name="DebVsBanche" localSheetId="11">#REF!</definedName>
    <definedName name="DebVsBanche" localSheetId="10">#REF!</definedName>
    <definedName name="DebVsBanche" localSheetId="8">#REF!</definedName>
    <definedName name="DebVsBanche" localSheetId="7">#REF!</definedName>
    <definedName name="DebVsBanche" localSheetId="9">#REF!</definedName>
    <definedName name="DebVsIstPrev" localSheetId="14">#REF!</definedName>
    <definedName name="DebVsIstPrev" localSheetId="11">#REF!</definedName>
    <definedName name="DebVsIstPrev" localSheetId="10">#REF!</definedName>
    <definedName name="DebVsIstPrev" localSheetId="8">#REF!</definedName>
    <definedName name="DebVsIstPrev" localSheetId="7">#REF!</definedName>
    <definedName name="DebVsIstPrev" localSheetId="9">#REF!</definedName>
    <definedName name="decrasing" localSheetId="14">[6]Assumptions!#REF!</definedName>
    <definedName name="decrasing" localSheetId="11">[6]Assumptions!#REF!</definedName>
    <definedName name="decrasing" localSheetId="10">[6]Assumptions!#REF!</definedName>
    <definedName name="decrasing" localSheetId="8">[6]Assumptions!#REF!</definedName>
    <definedName name="decrasing" localSheetId="7">[6]Assumptions!#REF!</definedName>
    <definedName name="decrasing" localSheetId="9">[6]Assumptions!#REF!</definedName>
    <definedName name="Defer_taxes" localSheetId="14">#REF!</definedName>
    <definedName name="Defer_taxes" localSheetId="11">#REF!</definedName>
    <definedName name="Defer_taxes" localSheetId="10">#REF!</definedName>
    <definedName name="Defer_taxes" localSheetId="8">#REF!</definedName>
    <definedName name="Defer_taxes" localSheetId="7">#REF!</definedName>
    <definedName name="Defer_taxes" localSheetId="9">#REF!</definedName>
    <definedName name="Defer_taxes_5" localSheetId="14">#REF!</definedName>
    <definedName name="Defer_taxes_5" localSheetId="11">#REF!</definedName>
    <definedName name="Defer_taxes_5" localSheetId="10">#REF!</definedName>
    <definedName name="Defer_taxes_5" localSheetId="8">#REF!</definedName>
    <definedName name="Defer_taxes_5" localSheetId="7">#REF!</definedName>
    <definedName name="Defer_taxes_5" localSheetId="9">#REF!</definedName>
    <definedName name="Defer_taxes_6" localSheetId="14">#REF!</definedName>
    <definedName name="Defer_taxes_6" localSheetId="11">#REF!</definedName>
    <definedName name="Defer_taxes_6" localSheetId="10">#REF!</definedName>
    <definedName name="Defer_taxes_6" localSheetId="8">#REF!</definedName>
    <definedName name="Defer_taxes_6" localSheetId="7">#REF!</definedName>
    <definedName name="Defer_taxes_6" localSheetId="9">#REF!</definedName>
    <definedName name="Defer_taxes_8" localSheetId="14">#REF!</definedName>
    <definedName name="Defer_taxes_8" localSheetId="11">#REF!</definedName>
    <definedName name="Defer_taxes_8" localSheetId="10">#REF!</definedName>
    <definedName name="Defer_taxes_8" localSheetId="8">#REF!</definedName>
    <definedName name="Defer_taxes_8" localSheetId="7">#REF!</definedName>
    <definedName name="Defer_taxes_8" localSheetId="9">#REF!</definedName>
    <definedName name="Design___Development" localSheetId="14">#REF!</definedName>
    <definedName name="Design___Development" localSheetId="11">#REF!</definedName>
    <definedName name="Design___Development" localSheetId="10">#REF!</definedName>
    <definedName name="Design___Development" localSheetId="8">#REF!</definedName>
    <definedName name="Design___Development" localSheetId="7">#REF!</definedName>
    <definedName name="Design___Development" localSheetId="9">#REF!</definedName>
    <definedName name="Directors" localSheetId="14">#REF!</definedName>
    <definedName name="Directors" localSheetId="11">#REF!</definedName>
    <definedName name="Directors" localSheetId="10">#REF!</definedName>
    <definedName name="Directors" localSheetId="8">#REF!</definedName>
    <definedName name="Directors" localSheetId="7">#REF!</definedName>
    <definedName name="Directors" localSheetId="9">#REF!</definedName>
    <definedName name="Directory" localSheetId="14">#REF!</definedName>
    <definedName name="Directory" localSheetId="11">#REF!</definedName>
    <definedName name="Directory" localSheetId="10">#REF!</definedName>
    <definedName name="Directory" localSheetId="8">#REF!</definedName>
    <definedName name="Directory" localSheetId="7">#REF!</definedName>
    <definedName name="Directory" localSheetId="9">#REF!</definedName>
    <definedName name="dklfh" localSheetId="14">[8]Assumptions!#REF!</definedName>
    <definedName name="dklfh" localSheetId="11">[8]Assumptions!#REF!</definedName>
    <definedName name="dklfh" localSheetId="10">[8]Assumptions!#REF!</definedName>
    <definedName name="dklfh" localSheetId="8">[8]Assumptions!#REF!</definedName>
    <definedName name="dklfh" localSheetId="7">[8]Assumptions!#REF!</definedName>
    <definedName name="dklfh" localSheetId="9">[8]Assumptions!#REF!</definedName>
    <definedName name="Druckbereich_MI" localSheetId="14">#REF!</definedName>
    <definedName name="Druckbereich_MI" localSheetId="11">#REF!</definedName>
    <definedName name="Druckbereich_MI" localSheetId="10">#REF!</definedName>
    <definedName name="Druckbereich_MI" localSheetId="8">#REF!</definedName>
    <definedName name="Druckbereich_MI" localSheetId="7">#REF!</definedName>
    <definedName name="Druckbereich_MI" localSheetId="9">#REF!</definedName>
    <definedName name="dsf" localSheetId="14">#REF!</definedName>
    <definedName name="dsf" localSheetId="11">#REF!</definedName>
    <definedName name="dsf" localSheetId="10">#REF!</definedName>
    <definedName name="dsf" localSheetId="8">#REF!</definedName>
    <definedName name="dsf" localSheetId="7">#REF!</definedName>
    <definedName name="dsf" localSheetId="9">#REF!</definedName>
    <definedName name="DTA_Block1" localSheetId="14">#REF!</definedName>
    <definedName name="DTA_Block1" localSheetId="11">#REF!</definedName>
    <definedName name="DTA_Block1" localSheetId="10">#REF!</definedName>
    <definedName name="DTA_Block1" localSheetId="8">#REF!</definedName>
    <definedName name="DTA_Block1" localSheetId="7">#REF!</definedName>
    <definedName name="DTA_Block1" localSheetId="9">#REF!</definedName>
    <definedName name="EC_Block1" localSheetId="14">#REF!</definedName>
    <definedName name="EC_Block1" localSheetId="11">#REF!</definedName>
    <definedName name="EC_Block1" localSheetId="10">#REF!</definedName>
    <definedName name="EC_Block1" localSheetId="8">#REF!</definedName>
    <definedName name="EC_Block1" localSheetId="7">#REF!</definedName>
    <definedName name="EC_Block1" localSheetId="9">#REF!</definedName>
    <definedName name="edinburgh" localSheetId="14">#REF!</definedName>
    <definedName name="edinburgh" localSheetId="11">#REF!</definedName>
    <definedName name="edinburgh" localSheetId="10">#REF!</definedName>
    <definedName name="edinburgh" localSheetId="8">#REF!</definedName>
    <definedName name="edinburgh" localSheetId="7">#REF!</definedName>
    <definedName name="edinburgh" localSheetId="9">#REF!</definedName>
    <definedName name="eeee" localSheetId="14">#REF!</definedName>
    <definedName name="eeee" localSheetId="11">#REF!</definedName>
    <definedName name="eeee" localSheetId="10">#REF!</definedName>
    <definedName name="eeee" localSheetId="8">#REF!</definedName>
    <definedName name="eeee" localSheetId="7">#REF!</definedName>
    <definedName name="eeee" localSheetId="9">#REF!</definedName>
    <definedName name="ErrorsCount" localSheetId="14">#REF!</definedName>
    <definedName name="ErrorsCount" localSheetId="11">#REF!</definedName>
    <definedName name="ErrorsCount" localSheetId="10">#REF!</definedName>
    <definedName name="ErrorsCount" localSheetId="8">#REF!</definedName>
    <definedName name="ErrorsCount" localSheetId="7">#REF!</definedName>
    <definedName name="ErrorsCount" localSheetId="9">#REF!</definedName>
    <definedName name="ErrorsCount_5" localSheetId="14">#REF!</definedName>
    <definedName name="ErrorsCount_5" localSheetId="11">#REF!</definedName>
    <definedName name="ErrorsCount_5" localSheetId="10">#REF!</definedName>
    <definedName name="ErrorsCount_5" localSheetId="8">#REF!</definedName>
    <definedName name="ErrorsCount_5" localSheetId="7">#REF!</definedName>
    <definedName name="ErrorsCount_5" localSheetId="9">#REF!</definedName>
    <definedName name="ErrorsCount_6" localSheetId="14">#REF!</definedName>
    <definedName name="ErrorsCount_6" localSheetId="11">#REF!</definedName>
    <definedName name="ErrorsCount_6" localSheetId="10">#REF!</definedName>
    <definedName name="ErrorsCount_6" localSheetId="8">#REF!</definedName>
    <definedName name="ErrorsCount_6" localSheetId="7">#REF!</definedName>
    <definedName name="ErrorsCount_6" localSheetId="9">#REF!</definedName>
    <definedName name="ErrorsCount_8" localSheetId="14">#REF!</definedName>
    <definedName name="ErrorsCount_8" localSheetId="11">#REF!</definedName>
    <definedName name="ErrorsCount_8" localSheetId="10">#REF!</definedName>
    <definedName name="ErrorsCount_8" localSheetId="8">#REF!</definedName>
    <definedName name="ErrorsCount_8" localSheetId="7">#REF!</definedName>
    <definedName name="ErrorsCount_8" localSheetId="9">#REF!</definedName>
    <definedName name="Excel_BuiltIn_Criteria" localSheetId="14">[7]statopatrimoniale!#REF!</definedName>
    <definedName name="Excel_BuiltIn_Criteria" localSheetId="11">[7]statopatrimoniale!#REF!</definedName>
    <definedName name="Excel_BuiltIn_Criteria" localSheetId="10">[7]statopatrimoniale!#REF!</definedName>
    <definedName name="Excel_BuiltIn_Criteria" localSheetId="8">[7]statopatrimoniale!#REF!</definedName>
    <definedName name="Excel_BuiltIn_Criteria" localSheetId="7">[7]statopatrimoniale!#REF!</definedName>
    <definedName name="Excel_BuiltIn_Criteria" localSheetId="9">[7]statopatrimoniale!#REF!</definedName>
    <definedName name="Excel_BuiltIn_Database" localSheetId="14">#REF!</definedName>
    <definedName name="Excel_BuiltIn_Database" localSheetId="11">#REF!</definedName>
    <definedName name="Excel_BuiltIn_Database" localSheetId="10">#REF!</definedName>
    <definedName name="Excel_BuiltIn_Database" localSheetId="8">#REF!</definedName>
    <definedName name="Excel_BuiltIn_Database" localSheetId="7">#REF!</definedName>
    <definedName name="Excel_BuiltIn_Database" localSheetId="9">#REF!</definedName>
    <definedName name="Excel_BuiltIn_Print_Area_2" localSheetId="14">#REF!</definedName>
    <definedName name="Excel_BuiltIn_Print_Area_2" localSheetId="11">#REF!</definedName>
    <definedName name="Excel_BuiltIn_Print_Area_2" localSheetId="10">#REF!</definedName>
    <definedName name="Excel_BuiltIn_Print_Area_2" localSheetId="8">#REF!</definedName>
    <definedName name="Excel_BuiltIn_Print_Area_2" localSheetId="7">#REF!</definedName>
    <definedName name="Excel_BuiltIn_Print_Area_2" localSheetId="9">#REF!</definedName>
    <definedName name="F10_Block1" localSheetId="14">#REF!</definedName>
    <definedName name="F10_Block1" localSheetId="11">#REF!</definedName>
    <definedName name="F10_Block1" localSheetId="10">#REF!</definedName>
    <definedName name="F10_Block1" localSheetId="8">#REF!</definedName>
    <definedName name="F10_Block1" localSheetId="7">#REF!</definedName>
    <definedName name="F10_Block1" localSheetId="9">#REF!</definedName>
    <definedName name="F10_Block2" localSheetId="14">#REF!</definedName>
    <definedName name="F10_Block2" localSheetId="11">#REF!</definedName>
    <definedName name="F10_Block2" localSheetId="10">#REF!</definedName>
    <definedName name="F10_Block2" localSheetId="8">#REF!</definedName>
    <definedName name="F10_Block2" localSheetId="7">#REF!</definedName>
    <definedName name="F10_Block2" localSheetId="9">#REF!</definedName>
    <definedName name="F10_Block3" localSheetId="14">#REF!</definedName>
    <definedName name="F10_Block3" localSheetId="11">#REF!</definedName>
    <definedName name="F10_Block3" localSheetId="10">#REF!</definedName>
    <definedName name="F10_Block3" localSheetId="8">#REF!</definedName>
    <definedName name="F10_Block3" localSheetId="7">#REF!</definedName>
    <definedName name="F10_Block3" localSheetId="9">#REF!</definedName>
    <definedName name="F10A_Block1" localSheetId="14">#REF!</definedName>
    <definedName name="F10A_Block1" localSheetId="11">#REF!</definedName>
    <definedName name="F10A_Block1" localSheetId="10">#REF!</definedName>
    <definedName name="F10A_Block1" localSheetId="8">#REF!</definedName>
    <definedName name="F10A_Block1" localSheetId="7">#REF!</definedName>
    <definedName name="F10A_Block1" localSheetId="9">#REF!</definedName>
    <definedName name="F11_Block1" localSheetId="14">#REF!</definedName>
    <definedName name="F11_Block1" localSheetId="11">#REF!</definedName>
    <definedName name="F11_Block1" localSheetId="10">#REF!</definedName>
    <definedName name="F11_Block1" localSheetId="8">#REF!</definedName>
    <definedName name="F11_Block1" localSheetId="7">#REF!</definedName>
    <definedName name="F11_Block1" localSheetId="9">#REF!</definedName>
    <definedName name="F11_Block2" localSheetId="14">#REF!</definedName>
    <definedName name="F11_Block2" localSheetId="11">#REF!</definedName>
    <definedName name="F11_Block2" localSheetId="10">#REF!</definedName>
    <definedName name="F11_Block2" localSheetId="8">#REF!</definedName>
    <definedName name="F11_Block2" localSheetId="7">#REF!</definedName>
    <definedName name="F11_Block2" localSheetId="9">#REF!</definedName>
    <definedName name="F11_Block3" localSheetId="14">#REF!</definedName>
    <definedName name="F11_Block3" localSheetId="11">#REF!</definedName>
    <definedName name="F11_Block3" localSheetId="10">#REF!</definedName>
    <definedName name="F11_Block3" localSheetId="8">#REF!</definedName>
    <definedName name="F11_Block3" localSheetId="7">#REF!</definedName>
    <definedName name="F11_Block3" localSheetId="9">#REF!</definedName>
    <definedName name="F12_Block1" localSheetId="14">#REF!</definedName>
    <definedName name="F12_Block1" localSheetId="11">#REF!</definedName>
    <definedName name="F12_Block1" localSheetId="10">#REF!</definedName>
    <definedName name="F12_Block1" localSheetId="8">#REF!</definedName>
    <definedName name="F12_Block1" localSheetId="7">#REF!</definedName>
    <definedName name="F12_Block1" localSheetId="9">#REF!</definedName>
    <definedName name="F12_Block2" localSheetId="14">#REF!</definedName>
    <definedName name="F12_Block2" localSheetId="11">#REF!</definedName>
    <definedName name="F12_Block2" localSheetId="10">#REF!</definedName>
    <definedName name="F12_Block2" localSheetId="8">#REF!</definedName>
    <definedName name="F12_Block2" localSheetId="7">#REF!</definedName>
    <definedName name="F12_Block2" localSheetId="9">#REF!</definedName>
    <definedName name="F12_Block3" localSheetId="14">#REF!</definedName>
    <definedName name="F12_Block3" localSheetId="11">#REF!</definedName>
    <definedName name="F12_Block3" localSheetId="10">#REF!</definedName>
    <definedName name="F12_Block3" localSheetId="8">#REF!</definedName>
    <definedName name="F12_Block3" localSheetId="7">#REF!</definedName>
    <definedName name="F12_Block3" localSheetId="9">#REF!</definedName>
    <definedName name="F12_Block4" localSheetId="14">#REF!</definedName>
    <definedName name="F12_Block4" localSheetId="11">#REF!</definedName>
    <definedName name="F12_Block4" localSheetId="10">#REF!</definedName>
    <definedName name="F12_Block4" localSheetId="8">#REF!</definedName>
    <definedName name="F12_Block4" localSheetId="7">#REF!</definedName>
    <definedName name="F12_Block4" localSheetId="9">#REF!</definedName>
    <definedName name="F12_Block5" localSheetId="14">#REF!</definedName>
    <definedName name="F12_Block5" localSheetId="11">#REF!</definedName>
    <definedName name="F12_Block5" localSheetId="10">#REF!</definedName>
    <definedName name="F12_Block5" localSheetId="8">#REF!</definedName>
    <definedName name="F12_Block5" localSheetId="7">#REF!</definedName>
    <definedName name="F12_Block5" localSheetId="9">#REF!</definedName>
    <definedName name="F12_Block6" localSheetId="14">#REF!</definedName>
    <definedName name="F12_Block6" localSheetId="11">#REF!</definedName>
    <definedName name="F12_Block6" localSheetId="10">#REF!</definedName>
    <definedName name="F12_Block6" localSheetId="8">#REF!</definedName>
    <definedName name="F12_Block6" localSheetId="7">#REF!</definedName>
    <definedName name="F12_Block6" localSheetId="9">#REF!</definedName>
    <definedName name="F12_Block7" localSheetId="14">#REF!</definedName>
    <definedName name="F12_Block7" localSheetId="11">#REF!</definedName>
    <definedName name="F12_Block7" localSheetId="10">#REF!</definedName>
    <definedName name="F12_Block7" localSheetId="8">#REF!</definedName>
    <definedName name="F12_Block7" localSheetId="7">#REF!</definedName>
    <definedName name="F12_Block7" localSheetId="9">#REF!</definedName>
    <definedName name="F13_Block1" localSheetId="14">#REF!</definedName>
    <definedName name="F13_Block1" localSheetId="11">#REF!</definedName>
    <definedName name="F13_Block1" localSheetId="10">#REF!</definedName>
    <definedName name="F13_Block1" localSheetId="8">#REF!</definedName>
    <definedName name="F13_Block1" localSheetId="7">#REF!</definedName>
    <definedName name="F13_Block1" localSheetId="9">#REF!</definedName>
    <definedName name="F13_Block2" localSheetId="14">#REF!</definedName>
    <definedName name="F13_Block2" localSheetId="11">#REF!</definedName>
    <definedName name="F13_Block2" localSheetId="10">#REF!</definedName>
    <definedName name="F13_Block2" localSheetId="8">#REF!</definedName>
    <definedName name="F13_Block2" localSheetId="7">#REF!</definedName>
    <definedName name="F13_Block2" localSheetId="9">#REF!</definedName>
    <definedName name="F13_Block3" localSheetId="14">#REF!</definedName>
    <definedName name="F13_Block3" localSheetId="11">#REF!</definedName>
    <definedName name="F13_Block3" localSheetId="10">#REF!</definedName>
    <definedName name="F13_Block3" localSheetId="8">#REF!</definedName>
    <definedName name="F13_Block3" localSheetId="7">#REF!</definedName>
    <definedName name="F13_Block3" localSheetId="9">#REF!</definedName>
    <definedName name="F13_Block4" localSheetId="14">#REF!</definedName>
    <definedName name="F13_Block4" localSheetId="11">#REF!</definedName>
    <definedName name="F13_Block4" localSheetId="10">#REF!</definedName>
    <definedName name="F13_Block4" localSheetId="8">#REF!</definedName>
    <definedName name="F13_Block4" localSheetId="7">#REF!</definedName>
    <definedName name="F13_Block4" localSheetId="9">#REF!</definedName>
    <definedName name="F13_Block5" localSheetId="14">#REF!</definedName>
    <definedName name="F13_Block5" localSheetId="11">#REF!</definedName>
    <definedName name="F13_Block5" localSheetId="10">#REF!</definedName>
    <definedName name="F13_Block5" localSheetId="8">#REF!</definedName>
    <definedName name="F13_Block5" localSheetId="7">#REF!</definedName>
    <definedName name="F13_Block5" localSheetId="9">#REF!</definedName>
    <definedName name="F13_Block6" localSheetId="14">#REF!</definedName>
    <definedName name="F13_Block6" localSheetId="11">#REF!</definedName>
    <definedName name="F13_Block6" localSheetId="10">#REF!</definedName>
    <definedName name="F13_Block6" localSheetId="8">#REF!</definedName>
    <definedName name="F13_Block6" localSheetId="7">#REF!</definedName>
    <definedName name="F13_Block6" localSheetId="9">#REF!</definedName>
    <definedName name="F14_Block1" localSheetId="14">#REF!</definedName>
    <definedName name="F14_Block1" localSheetId="11">#REF!</definedName>
    <definedName name="F14_Block1" localSheetId="10">#REF!</definedName>
    <definedName name="F14_Block1" localSheetId="8">#REF!</definedName>
    <definedName name="F14_Block1" localSheetId="7">#REF!</definedName>
    <definedName name="F14_Block1" localSheetId="9">#REF!</definedName>
    <definedName name="F14_Block2" localSheetId="14">#REF!</definedName>
    <definedName name="F14_Block2" localSheetId="11">#REF!</definedName>
    <definedName name="F14_Block2" localSheetId="10">#REF!</definedName>
    <definedName name="F14_Block2" localSheetId="8">#REF!</definedName>
    <definedName name="F14_Block2" localSheetId="7">#REF!</definedName>
    <definedName name="F14_Block2" localSheetId="9">#REF!</definedName>
    <definedName name="F14_Block3" localSheetId="14">#REF!</definedName>
    <definedName name="F14_Block3" localSheetId="11">#REF!</definedName>
    <definedName name="F14_Block3" localSheetId="10">#REF!</definedName>
    <definedName name="F14_Block3" localSheetId="8">#REF!</definedName>
    <definedName name="F14_Block3" localSheetId="7">#REF!</definedName>
    <definedName name="F14_Block3" localSheetId="9">#REF!</definedName>
    <definedName name="F14_Block4" localSheetId="14">#REF!</definedName>
    <definedName name="F14_Block4" localSheetId="11">#REF!</definedName>
    <definedName name="F14_Block4" localSheetId="10">#REF!</definedName>
    <definedName name="F14_Block4" localSheetId="8">#REF!</definedName>
    <definedName name="F14_Block4" localSheetId="7">#REF!</definedName>
    <definedName name="F14_Block4" localSheetId="9">#REF!</definedName>
    <definedName name="F14_Block5" localSheetId="14">#REF!</definedName>
    <definedName name="F14_Block5" localSheetId="11">#REF!</definedName>
    <definedName name="F14_Block5" localSheetId="10">#REF!</definedName>
    <definedName name="F14_Block5" localSheetId="8">#REF!</definedName>
    <definedName name="F14_Block5" localSheetId="7">#REF!</definedName>
    <definedName name="F14_Block5" localSheetId="9">#REF!</definedName>
    <definedName name="F14_Block6" localSheetId="14">#REF!</definedName>
    <definedName name="F14_Block6" localSheetId="11">#REF!</definedName>
    <definedName name="F14_Block6" localSheetId="10">#REF!</definedName>
    <definedName name="F14_Block6" localSheetId="8">#REF!</definedName>
    <definedName name="F14_Block6" localSheetId="7">#REF!</definedName>
    <definedName name="F14_Block6" localSheetId="9">#REF!</definedName>
    <definedName name="F15_Block1" localSheetId="14">#REF!</definedName>
    <definedName name="F15_Block1" localSheetId="11">#REF!</definedName>
    <definedName name="F15_Block1" localSheetId="10">#REF!</definedName>
    <definedName name="F15_Block1" localSheetId="8">#REF!</definedName>
    <definedName name="F15_Block1" localSheetId="7">#REF!</definedName>
    <definedName name="F15_Block1" localSheetId="9">#REF!</definedName>
    <definedName name="F15_Block2" localSheetId="14">#REF!</definedName>
    <definedName name="F15_Block2" localSheetId="11">#REF!</definedName>
    <definedName name="F15_Block2" localSheetId="10">#REF!</definedName>
    <definedName name="F15_Block2" localSheetId="8">#REF!</definedName>
    <definedName name="F15_Block2" localSheetId="7">#REF!</definedName>
    <definedName name="F15_Block2" localSheetId="9">#REF!</definedName>
    <definedName name="F15_Block3" localSheetId="14">#REF!</definedName>
    <definedName name="F15_Block3" localSheetId="11">#REF!</definedName>
    <definedName name="F15_Block3" localSheetId="10">#REF!</definedName>
    <definedName name="F15_Block3" localSheetId="8">#REF!</definedName>
    <definedName name="F15_Block3" localSheetId="7">#REF!</definedName>
    <definedName name="F15_Block3" localSheetId="9">#REF!</definedName>
    <definedName name="F15_Block4" localSheetId="14">#REF!</definedName>
    <definedName name="F15_Block4" localSheetId="11">#REF!</definedName>
    <definedName name="F15_Block4" localSheetId="10">#REF!</definedName>
    <definedName name="F15_Block4" localSheetId="8">#REF!</definedName>
    <definedName name="F15_Block4" localSheetId="7">#REF!</definedName>
    <definedName name="F15_Block4" localSheetId="9">#REF!</definedName>
    <definedName name="F15_Block5" localSheetId="14">#REF!</definedName>
    <definedName name="F15_Block5" localSheetId="11">#REF!</definedName>
    <definedName name="F15_Block5" localSheetId="10">#REF!</definedName>
    <definedName name="F15_Block5" localSheetId="8">#REF!</definedName>
    <definedName name="F15_Block5" localSheetId="7">#REF!</definedName>
    <definedName name="F15_Block5" localSheetId="9">#REF!</definedName>
    <definedName name="F15_Block6" localSheetId="14">#REF!</definedName>
    <definedName name="F15_Block6" localSheetId="11">#REF!</definedName>
    <definedName name="F15_Block6" localSheetId="10">#REF!</definedName>
    <definedName name="F15_Block6" localSheetId="8">#REF!</definedName>
    <definedName name="F15_Block6" localSheetId="7">#REF!</definedName>
    <definedName name="F15_Block6" localSheetId="9">#REF!</definedName>
    <definedName name="F16_Block1" localSheetId="14">#REF!</definedName>
    <definedName name="F16_Block1" localSheetId="11">#REF!</definedName>
    <definedName name="F16_Block1" localSheetId="10">#REF!</definedName>
    <definedName name="F16_Block1" localSheetId="8">#REF!</definedName>
    <definedName name="F16_Block1" localSheetId="7">#REF!</definedName>
    <definedName name="F16_Block1" localSheetId="9">#REF!</definedName>
    <definedName name="F18_Block1" localSheetId="14">#REF!</definedName>
    <definedName name="F18_Block1" localSheetId="11">#REF!</definedName>
    <definedName name="F18_Block1" localSheetId="10">#REF!</definedName>
    <definedName name="F18_Block1" localSheetId="8">#REF!</definedName>
    <definedName name="F18_Block1" localSheetId="7">#REF!</definedName>
    <definedName name="F18_Block1" localSheetId="9">#REF!</definedName>
    <definedName name="F18_Block2" localSheetId="14">#REF!</definedName>
    <definedName name="F18_Block2" localSheetId="11">#REF!</definedName>
    <definedName name="F18_Block2" localSheetId="10">#REF!</definedName>
    <definedName name="F18_Block2" localSheetId="8">#REF!</definedName>
    <definedName name="F18_Block2" localSheetId="7">#REF!</definedName>
    <definedName name="F18_Block2" localSheetId="9">#REF!</definedName>
    <definedName name="F18_Block3" localSheetId="14">#REF!</definedName>
    <definedName name="F18_Block3" localSheetId="11">#REF!</definedName>
    <definedName name="F18_Block3" localSheetId="10">#REF!</definedName>
    <definedName name="F18_Block3" localSheetId="8">#REF!</definedName>
    <definedName name="F18_Block3" localSheetId="7">#REF!</definedName>
    <definedName name="F18_Block3" localSheetId="9">#REF!</definedName>
    <definedName name="F19_Block1" localSheetId="14">#REF!</definedName>
    <definedName name="F19_Block1" localSheetId="11">#REF!</definedName>
    <definedName name="F19_Block1" localSheetId="10">#REF!</definedName>
    <definedName name="F19_Block1" localSheetId="8">#REF!</definedName>
    <definedName name="F19_Block1" localSheetId="7">#REF!</definedName>
    <definedName name="F19_Block1" localSheetId="9">#REF!</definedName>
    <definedName name="F19_Block2" localSheetId="14">#REF!</definedName>
    <definedName name="F19_Block2" localSheetId="11">#REF!</definedName>
    <definedName name="F19_Block2" localSheetId="10">#REF!</definedName>
    <definedName name="F19_Block2" localSheetId="8">#REF!</definedName>
    <definedName name="F19_Block2" localSheetId="7">#REF!</definedName>
    <definedName name="F19_Block2" localSheetId="9">#REF!</definedName>
    <definedName name="F19_Block3" localSheetId="14">#REF!</definedName>
    <definedName name="F19_Block3" localSheetId="11">#REF!</definedName>
    <definedName name="F19_Block3" localSheetId="10">#REF!</definedName>
    <definedName name="F19_Block3" localSheetId="8">#REF!</definedName>
    <definedName name="F19_Block3" localSheetId="7">#REF!</definedName>
    <definedName name="F19_Block3" localSheetId="9">#REF!</definedName>
    <definedName name="F19A_Block1" localSheetId="14">#REF!</definedName>
    <definedName name="F19A_Block1" localSheetId="11">#REF!</definedName>
    <definedName name="F19A_Block1" localSheetId="10">#REF!</definedName>
    <definedName name="F19A_Block1" localSheetId="8">#REF!</definedName>
    <definedName name="F19A_Block1" localSheetId="7">#REF!</definedName>
    <definedName name="F19A_Block1" localSheetId="9">#REF!</definedName>
    <definedName name="F2_Block1" localSheetId="14">#REF!</definedName>
    <definedName name="F2_Block1" localSheetId="11">#REF!</definedName>
    <definedName name="F2_Block1" localSheetId="10">#REF!</definedName>
    <definedName name="F2_Block1" localSheetId="8">#REF!</definedName>
    <definedName name="F2_Block1" localSheetId="7">#REF!</definedName>
    <definedName name="F2_Block1" localSheetId="9">#REF!</definedName>
    <definedName name="F2_Block2" localSheetId="14">#REF!</definedName>
    <definedName name="F2_Block2" localSheetId="11">#REF!</definedName>
    <definedName name="F2_Block2" localSheetId="10">#REF!</definedName>
    <definedName name="F2_Block2" localSheetId="8">#REF!</definedName>
    <definedName name="F2_Block2" localSheetId="7">#REF!</definedName>
    <definedName name="F2_Block2" localSheetId="9">#REF!</definedName>
    <definedName name="F2_Block3" localSheetId="14">#REF!</definedName>
    <definedName name="F2_Block3" localSheetId="11">#REF!</definedName>
    <definedName name="F2_Block3" localSheetId="10">#REF!</definedName>
    <definedName name="F2_Block3" localSheetId="8">#REF!</definedName>
    <definedName name="F2_Block3" localSheetId="7">#REF!</definedName>
    <definedName name="F2_Block3" localSheetId="9">#REF!</definedName>
    <definedName name="F2_Block4" localSheetId="14">#REF!</definedName>
    <definedName name="F2_Block4" localSheetId="11">#REF!</definedName>
    <definedName name="F2_Block4" localSheetId="10">#REF!</definedName>
    <definedName name="F2_Block4" localSheetId="8">#REF!</definedName>
    <definedName name="F2_Block4" localSheetId="7">#REF!</definedName>
    <definedName name="F2_Block4" localSheetId="9">#REF!</definedName>
    <definedName name="F2_Block5" localSheetId="14">#REF!</definedName>
    <definedName name="F2_Block5" localSheetId="11">#REF!</definedName>
    <definedName name="F2_Block5" localSheetId="10">#REF!</definedName>
    <definedName name="F2_Block5" localSheetId="8">#REF!</definedName>
    <definedName name="F2_Block5" localSheetId="7">#REF!</definedName>
    <definedName name="F2_Block5" localSheetId="9">#REF!</definedName>
    <definedName name="F20_Block1" localSheetId="14">#REF!</definedName>
    <definedName name="F20_Block1" localSheetId="11">#REF!</definedName>
    <definedName name="F20_Block1" localSheetId="10">#REF!</definedName>
    <definedName name="F20_Block1" localSheetId="8">#REF!</definedName>
    <definedName name="F20_Block1" localSheetId="7">#REF!</definedName>
    <definedName name="F20_Block1" localSheetId="9">#REF!</definedName>
    <definedName name="F20_Block2" localSheetId="14">#REF!</definedName>
    <definedName name="F20_Block2" localSheetId="11">#REF!</definedName>
    <definedName name="F20_Block2" localSheetId="10">#REF!</definedName>
    <definedName name="F20_Block2" localSheetId="8">#REF!</definedName>
    <definedName name="F20_Block2" localSheetId="7">#REF!</definedName>
    <definedName name="F20_Block2" localSheetId="9">#REF!</definedName>
    <definedName name="F20_Block3" localSheetId="14">#REF!</definedName>
    <definedName name="F20_Block3" localSheetId="11">#REF!</definedName>
    <definedName name="F20_Block3" localSheetId="10">#REF!</definedName>
    <definedName name="F20_Block3" localSheetId="8">#REF!</definedName>
    <definedName name="F20_Block3" localSheetId="7">#REF!</definedName>
    <definedName name="F20_Block3" localSheetId="9">#REF!</definedName>
    <definedName name="F21_Block1" localSheetId="14">#REF!</definedName>
    <definedName name="F21_Block1" localSheetId="11">#REF!</definedName>
    <definedName name="F21_Block1" localSheetId="10">#REF!</definedName>
    <definedName name="F21_Block1" localSheetId="8">#REF!</definedName>
    <definedName name="F21_Block1" localSheetId="7">#REF!</definedName>
    <definedName name="F21_Block1" localSheetId="9">#REF!</definedName>
    <definedName name="F21_Block2" localSheetId="14">#REF!</definedName>
    <definedName name="F21_Block2" localSheetId="11">#REF!</definedName>
    <definedName name="F21_Block2" localSheetId="10">#REF!</definedName>
    <definedName name="F21_Block2" localSheetId="8">#REF!</definedName>
    <definedName name="F21_Block2" localSheetId="7">#REF!</definedName>
    <definedName name="F21_Block2" localSheetId="9">#REF!</definedName>
    <definedName name="F21_Block3" localSheetId="14">#REF!</definedName>
    <definedName name="F21_Block3" localSheetId="11">#REF!</definedName>
    <definedName name="F21_Block3" localSheetId="10">#REF!</definedName>
    <definedName name="F21_Block3" localSheetId="8">#REF!</definedName>
    <definedName name="F21_Block3" localSheetId="7">#REF!</definedName>
    <definedName name="F21_Block3" localSheetId="9">#REF!</definedName>
    <definedName name="F21_Block4" localSheetId="14">#REF!</definedName>
    <definedName name="F21_Block4" localSheetId="11">#REF!</definedName>
    <definedName name="F21_Block4" localSheetId="10">#REF!</definedName>
    <definedName name="F21_Block4" localSheetId="8">#REF!</definedName>
    <definedName name="F21_Block4" localSheetId="7">#REF!</definedName>
    <definedName name="F21_Block4" localSheetId="9">#REF!</definedName>
    <definedName name="F22_Block1" localSheetId="14">#REF!</definedName>
    <definedName name="F22_Block1" localSheetId="11">#REF!</definedName>
    <definedName name="F22_Block1" localSheetId="10">#REF!</definedName>
    <definedName name="F22_Block1" localSheetId="8">#REF!</definedName>
    <definedName name="F22_Block1" localSheetId="7">#REF!</definedName>
    <definedName name="F22_Block1" localSheetId="9">#REF!</definedName>
    <definedName name="F22_Block2" localSheetId="14">#REF!</definedName>
    <definedName name="F22_Block2" localSheetId="11">#REF!</definedName>
    <definedName name="F22_Block2" localSheetId="10">#REF!</definedName>
    <definedName name="F22_Block2" localSheetId="8">#REF!</definedName>
    <definedName name="F22_Block2" localSheetId="7">#REF!</definedName>
    <definedName name="F22_Block2" localSheetId="9">#REF!</definedName>
    <definedName name="F22_Block3" localSheetId="14">#REF!</definedName>
    <definedName name="F22_Block3" localSheetId="11">#REF!</definedName>
    <definedName name="F22_Block3" localSheetId="10">#REF!</definedName>
    <definedName name="F22_Block3" localSheetId="8">#REF!</definedName>
    <definedName name="F22_Block3" localSheetId="7">#REF!</definedName>
    <definedName name="F22_Block3" localSheetId="9">#REF!</definedName>
    <definedName name="F24_Block1" localSheetId="14">#REF!</definedName>
    <definedName name="F24_Block1" localSheetId="11">#REF!</definedName>
    <definedName name="F24_Block1" localSheetId="10">#REF!</definedName>
    <definedName name="F24_Block1" localSheetId="8">#REF!</definedName>
    <definedName name="F24_Block1" localSheetId="7">#REF!</definedName>
    <definedName name="F24_Block1" localSheetId="9">#REF!</definedName>
    <definedName name="F24_Block2" localSheetId="14">#REF!</definedName>
    <definedName name="F24_Block2" localSheetId="11">#REF!</definedName>
    <definedName name="F24_Block2" localSheetId="10">#REF!</definedName>
    <definedName name="F24_Block2" localSheetId="8">#REF!</definedName>
    <definedName name="F24_Block2" localSheetId="7">#REF!</definedName>
    <definedName name="F24_Block2" localSheetId="9">#REF!</definedName>
    <definedName name="F24_Block3" localSheetId="14">#REF!</definedName>
    <definedName name="F24_Block3" localSheetId="11">#REF!</definedName>
    <definedName name="F24_Block3" localSheetId="10">#REF!</definedName>
    <definedName name="F24_Block3" localSheetId="8">#REF!</definedName>
    <definedName name="F24_Block3" localSheetId="7">#REF!</definedName>
    <definedName name="F24_Block3" localSheetId="9">#REF!</definedName>
    <definedName name="F24_Block4" localSheetId="14">#REF!</definedName>
    <definedName name="F24_Block4" localSheetId="11">#REF!</definedName>
    <definedName name="F24_Block4" localSheetId="10">#REF!</definedName>
    <definedName name="F24_Block4" localSheetId="8">#REF!</definedName>
    <definedName name="F24_Block4" localSheetId="7">#REF!</definedName>
    <definedName name="F24_Block4" localSheetId="9">#REF!</definedName>
    <definedName name="F24_Block5" localSheetId="14">#REF!</definedName>
    <definedName name="F24_Block5" localSheetId="11">#REF!</definedName>
    <definedName name="F24_Block5" localSheetId="10">#REF!</definedName>
    <definedName name="F24_Block5" localSheetId="8">#REF!</definedName>
    <definedName name="F24_Block5" localSheetId="7">#REF!</definedName>
    <definedName name="F24_Block5" localSheetId="9">#REF!</definedName>
    <definedName name="F24_Block6" localSheetId="14">#REF!</definedName>
    <definedName name="F24_Block6" localSheetId="11">#REF!</definedName>
    <definedName name="F24_Block6" localSheetId="10">#REF!</definedName>
    <definedName name="F24_Block6" localSheetId="8">#REF!</definedName>
    <definedName name="F24_Block6" localSheetId="7">#REF!</definedName>
    <definedName name="F24_Block6" localSheetId="9">#REF!</definedName>
    <definedName name="F24A_Block1" localSheetId="14">#REF!</definedName>
    <definedName name="F24A_Block1" localSheetId="11">#REF!</definedName>
    <definedName name="F24A_Block1" localSheetId="10">#REF!</definedName>
    <definedName name="F24A_Block1" localSheetId="8">#REF!</definedName>
    <definedName name="F24A_Block1" localSheetId="7">#REF!</definedName>
    <definedName name="F24A_Block1" localSheetId="9">#REF!</definedName>
    <definedName name="F25_Block1" localSheetId="14">#REF!</definedName>
    <definedName name="F25_Block1" localSheetId="11">#REF!</definedName>
    <definedName name="F25_Block1" localSheetId="10">#REF!</definedName>
    <definedName name="F25_Block1" localSheetId="8">#REF!</definedName>
    <definedName name="F25_Block1" localSheetId="7">#REF!</definedName>
    <definedName name="F25_Block1" localSheetId="9">#REF!</definedName>
    <definedName name="F25_Block2" localSheetId="14">#REF!</definedName>
    <definedName name="F25_Block2" localSheetId="11">#REF!</definedName>
    <definedName name="F25_Block2" localSheetId="10">#REF!</definedName>
    <definedName name="F25_Block2" localSheetId="8">#REF!</definedName>
    <definedName name="F25_Block2" localSheetId="7">#REF!</definedName>
    <definedName name="F25_Block2" localSheetId="9">#REF!</definedName>
    <definedName name="F25_Block3" localSheetId="14">#REF!</definedName>
    <definedName name="F25_Block3" localSheetId="11">#REF!</definedName>
    <definedName name="F25_Block3" localSheetId="10">#REF!</definedName>
    <definedName name="F25_Block3" localSheetId="8">#REF!</definedName>
    <definedName name="F25_Block3" localSheetId="7">#REF!</definedName>
    <definedName name="F25_Block3" localSheetId="9">#REF!</definedName>
    <definedName name="F25_Block4" localSheetId="14">#REF!</definedName>
    <definedName name="F25_Block4" localSheetId="11">#REF!</definedName>
    <definedName name="F25_Block4" localSheetId="10">#REF!</definedName>
    <definedName name="F25_Block4" localSheetId="8">#REF!</definedName>
    <definedName name="F25_Block4" localSheetId="7">#REF!</definedName>
    <definedName name="F25_Block4" localSheetId="9">#REF!</definedName>
    <definedName name="F25_Block5" localSheetId="14">#REF!</definedName>
    <definedName name="F25_Block5" localSheetId="11">#REF!</definedName>
    <definedName name="F25_Block5" localSheetId="10">#REF!</definedName>
    <definedName name="F25_Block5" localSheetId="8">#REF!</definedName>
    <definedName name="F25_Block5" localSheetId="7">#REF!</definedName>
    <definedName name="F25_Block5" localSheetId="9">#REF!</definedName>
    <definedName name="F25_Block6" localSheetId="14">#REF!</definedName>
    <definedName name="F25_Block6" localSheetId="11">#REF!</definedName>
    <definedName name="F25_Block6" localSheetId="10">#REF!</definedName>
    <definedName name="F25_Block6" localSheetId="8">#REF!</definedName>
    <definedName name="F25_Block6" localSheetId="7">#REF!</definedName>
    <definedName name="F25_Block6" localSheetId="9">#REF!</definedName>
    <definedName name="F26_Block1" localSheetId="14">#REF!</definedName>
    <definedName name="F26_Block1" localSheetId="11">#REF!</definedName>
    <definedName name="F26_Block1" localSheetId="10">#REF!</definedName>
    <definedName name="F26_Block1" localSheetId="8">#REF!</definedName>
    <definedName name="F26_Block1" localSheetId="7">#REF!</definedName>
    <definedName name="F26_Block1" localSheetId="9">#REF!</definedName>
    <definedName name="F26_Block2" localSheetId="14">#REF!</definedName>
    <definedName name="F26_Block2" localSheetId="11">#REF!</definedName>
    <definedName name="F26_Block2" localSheetId="10">#REF!</definedName>
    <definedName name="F26_Block2" localSheetId="8">#REF!</definedName>
    <definedName name="F26_Block2" localSheetId="7">#REF!</definedName>
    <definedName name="F26_Block2" localSheetId="9">#REF!</definedName>
    <definedName name="F28_Block1" localSheetId="14">#REF!</definedName>
    <definedName name="F28_Block1" localSheetId="11">#REF!</definedName>
    <definedName name="F28_Block1" localSheetId="10">#REF!</definedName>
    <definedName name="F28_Block1" localSheetId="8">#REF!</definedName>
    <definedName name="F28_Block1" localSheetId="7">#REF!</definedName>
    <definedName name="F28_Block1" localSheetId="9">#REF!</definedName>
    <definedName name="F28_Block2" localSheetId="14">#REF!</definedName>
    <definedName name="F28_Block2" localSheetId="11">#REF!</definedName>
    <definedName name="F28_Block2" localSheetId="10">#REF!</definedName>
    <definedName name="F28_Block2" localSheetId="8">#REF!</definedName>
    <definedName name="F28_Block2" localSheetId="7">#REF!</definedName>
    <definedName name="F28_Block2" localSheetId="9">#REF!</definedName>
    <definedName name="F28_Block3" localSheetId="14">#REF!</definedName>
    <definedName name="F28_Block3" localSheetId="11">#REF!</definedName>
    <definedName name="F28_Block3" localSheetId="10">#REF!</definedName>
    <definedName name="F28_Block3" localSheetId="8">#REF!</definedName>
    <definedName name="F28_Block3" localSheetId="7">#REF!</definedName>
    <definedName name="F28_Block3" localSheetId="9">#REF!</definedName>
    <definedName name="F3A_Block1" localSheetId="14">#REF!</definedName>
    <definedName name="F3A_Block1" localSheetId="11">#REF!</definedName>
    <definedName name="F3A_Block1" localSheetId="10">#REF!</definedName>
    <definedName name="F3A_Block1" localSheetId="8">#REF!</definedName>
    <definedName name="F3A_Block1" localSheetId="7">#REF!</definedName>
    <definedName name="F3A_Block1" localSheetId="9">#REF!</definedName>
    <definedName name="F4A_Block1" localSheetId="14">#REF!</definedName>
    <definedName name="F4A_Block1" localSheetId="11">#REF!</definedName>
    <definedName name="F4A_Block1" localSheetId="10">#REF!</definedName>
    <definedName name="F4A_Block1" localSheetId="8">#REF!</definedName>
    <definedName name="F4A_Block1" localSheetId="7">#REF!</definedName>
    <definedName name="F4A_Block1" localSheetId="9">#REF!</definedName>
    <definedName name="ffff" localSheetId="14">#REF!</definedName>
    <definedName name="ffff" localSheetId="11">#REF!</definedName>
    <definedName name="ffff" localSheetId="10">#REF!</definedName>
    <definedName name="ffff" localSheetId="8">#REF!</definedName>
    <definedName name="ffff" localSheetId="7">#REF!</definedName>
    <definedName name="ffff" localSheetId="9">#REF!</definedName>
    <definedName name="fhdfhj" localSheetId="14" hidden="1">#REF!</definedName>
    <definedName name="fhdfhj" localSheetId="3" hidden="1">#REF!</definedName>
    <definedName name="fhdfhj" localSheetId="11" hidden="1">#REF!</definedName>
    <definedName name="fhdfhj" localSheetId="10" hidden="1">#REF!</definedName>
    <definedName name="fhdfhj" localSheetId="15" hidden="1">#REF!</definedName>
    <definedName name="fhdfhj" localSheetId="4" hidden="1">#REF!</definedName>
    <definedName name="fhdfhj" localSheetId="8" hidden="1">#REF!</definedName>
    <definedName name="fhdfhj" localSheetId="7" hidden="1">#REF!</definedName>
    <definedName name="fhdfhj" localSheetId="1" hidden="1">#REF!</definedName>
    <definedName name="fhdfhj" localSheetId="2" hidden="1">#REF!</definedName>
    <definedName name="fhdfhj" localSheetId="9" hidden="1">#REF!</definedName>
    <definedName name="fhdfhj" localSheetId="6" hidden="1">#REF!</definedName>
    <definedName name="File_Name" localSheetId="14">#REF!</definedName>
    <definedName name="File_Name" localSheetId="11">#REF!</definedName>
    <definedName name="File_Name" localSheetId="10">#REF!</definedName>
    <definedName name="File_Name" localSheetId="8">#REF!</definedName>
    <definedName name="File_Name" localSheetId="7">#REF!</definedName>
    <definedName name="File_Name" localSheetId="9">#REF!</definedName>
    <definedName name="Finance" localSheetId="14">#REF!</definedName>
    <definedName name="Finance" localSheetId="11">#REF!</definedName>
    <definedName name="Finance" localSheetId="10">#REF!</definedName>
    <definedName name="Finance" localSheetId="8">#REF!</definedName>
    <definedName name="Finance" localSheetId="7">#REF!</definedName>
    <definedName name="Finance" localSheetId="9">#REF!</definedName>
    <definedName name="Fixed" localSheetId="14">[6]Assumptions!#REF!</definedName>
    <definedName name="Fixed" localSheetId="11">[6]Assumptions!#REF!</definedName>
    <definedName name="Fixed" localSheetId="10">[6]Assumptions!#REF!</definedName>
    <definedName name="Fixed" localSheetId="8">[6]Assumptions!#REF!</definedName>
    <definedName name="Fixed" localSheetId="7">[6]Assumptions!#REF!</definedName>
    <definedName name="Fixed" localSheetId="9">[6]Assumptions!#REF!</definedName>
    <definedName name="FNFA_Block1" localSheetId="14">#REF!</definedName>
    <definedName name="FNFA_Block1" localSheetId="11">#REF!</definedName>
    <definedName name="FNFA_Block1" localSheetId="10">#REF!</definedName>
    <definedName name="FNFA_Block1" localSheetId="8">#REF!</definedName>
    <definedName name="FNFA_Block1" localSheetId="7">#REF!</definedName>
    <definedName name="FNFA_Block1" localSheetId="9">#REF!</definedName>
    <definedName name="FOOD1" localSheetId="14">#REF!</definedName>
    <definedName name="FOOD1" localSheetId="11">#REF!</definedName>
    <definedName name="FOOD1" localSheetId="10">#REF!</definedName>
    <definedName name="FOOD1" localSheetId="8">#REF!</definedName>
    <definedName name="FOOD1" localSheetId="7">#REF!</definedName>
    <definedName name="FOOD1" localSheetId="9">#REF!</definedName>
    <definedName name="FRANCIAFF" localSheetId="14">#REF!</definedName>
    <definedName name="FRANCIAFF" localSheetId="11">#REF!</definedName>
    <definedName name="FRANCIAFF" localSheetId="10">#REF!</definedName>
    <definedName name="FRANCIAFF" localSheetId="8">#REF!</definedName>
    <definedName name="FRANCIAFF" localSheetId="7">#REF!</definedName>
    <definedName name="FRANCIAFF" localSheetId="9">#REF!</definedName>
    <definedName name="g" localSheetId="14">#REF!</definedName>
    <definedName name="g" localSheetId="11">#REF!</definedName>
    <definedName name="g" localSheetId="10">#REF!</definedName>
    <definedName name="g" localSheetId="8">#REF!</definedName>
    <definedName name="g" localSheetId="7">#REF!</definedName>
    <definedName name="g" localSheetId="9">#REF!</definedName>
    <definedName name="gggg" localSheetId="14">#REF!</definedName>
    <definedName name="gggg" localSheetId="11">#REF!</definedName>
    <definedName name="gggg" localSheetId="10">#REF!</definedName>
    <definedName name="gggg" localSheetId="8">#REF!</definedName>
    <definedName name="gggg" localSheetId="7">#REF!</definedName>
    <definedName name="gggg" localSheetId="9">#REF!</definedName>
    <definedName name="glasgow" localSheetId="14">#REF!</definedName>
    <definedName name="glasgow" localSheetId="11">#REF!</definedName>
    <definedName name="glasgow" localSheetId="10">#REF!</definedName>
    <definedName name="glasgow" localSheetId="8">#REF!</definedName>
    <definedName name="glasgow" localSheetId="7">#REF!</definedName>
    <definedName name="glasgow" localSheetId="9">#REF!</definedName>
    <definedName name="Goodwill" localSheetId="14">#REF!</definedName>
    <definedName name="Goodwill" localSheetId="11">#REF!</definedName>
    <definedName name="Goodwill" localSheetId="10">#REF!</definedName>
    <definedName name="Goodwill" localSheetId="8">#REF!</definedName>
    <definedName name="Goodwill" localSheetId="7">#REF!</definedName>
    <definedName name="Goodwill" localSheetId="9">#REF!</definedName>
    <definedName name="Header" localSheetId="14">#REF!</definedName>
    <definedName name="Header" localSheetId="11">#REF!</definedName>
    <definedName name="Header" localSheetId="10">#REF!</definedName>
    <definedName name="Header" localSheetId="8">#REF!</definedName>
    <definedName name="Header" localSheetId="7">#REF!</definedName>
    <definedName name="Header" localSheetId="9">#REF!</definedName>
    <definedName name="header_rows" localSheetId="14">#REF!</definedName>
    <definedName name="header_rows" localSheetId="11">#REF!</definedName>
    <definedName name="header_rows" localSheetId="10">#REF!</definedName>
    <definedName name="header_rows" localSheetId="8">#REF!</definedName>
    <definedName name="header_rows" localSheetId="7">#REF!</definedName>
    <definedName name="header_rows" localSheetId="9">#REF!</definedName>
    <definedName name="hhhh" localSheetId="11">0.0416811342583969</definedName>
    <definedName name="hhhh" localSheetId="10">0.0416811342583969</definedName>
    <definedName name="HO_0607" localSheetId="14">#REF!</definedName>
    <definedName name="HO_0607" localSheetId="11">#REF!</definedName>
    <definedName name="HO_0607" localSheetId="10">#REF!</definedName>
    <definedName name="HO_0607" localSheetId="8">#REF!</definedName>
    <definedName name="HO_0607" localSheetId="7">#REF!</definedName>
    <definedName name="HO_0607" localSheetId="9">#REF!</definedName>
    <definedName name="HR" localSheetId="14">#REF!</definedName>
    <definedName name="HR" localSheetId="11">#REF!</definedName>
    <definedName name="HR" localSheetId="10">#REF!</definedName>
    <definedName name="HR" localSheetId="8">#REF!</definedName>
    <definedName name="HR" localSheetId="7">#REF!</definedName>
    <definedName name="HR" localSheetId="9">#REF!</definedName>
    <definedName name="Human_Resources" localSheetId="14">#REF!</definedName>
    <definedName name="Human_Resources" localSheetId="11">#REF!</definedName>
    <definedName name="Human_Resources" localSheetId="10">#REF!</definedName>
    <definedName name="Human_Resources" localSheetId="8">#REF!</definedName>
    <definedName name="Human_Resources" localSheetId="7">#REF!</definedName>
    <definedName name="Human_Resources" localSheetId="9">#REF!</definedName>
    <definedName name="ImmImmat" localSheetId="14">#REF!</definedName>
    <definedName name="ImmImmat" localSheetId="11">#REF!</definedName>
    <definedName name="ImmImmat" localSheetId="10">#REF!</definedName>
    <definedName name="ImmImmat" localSheetId="8">#REF!</definedName>
    <definedName name="ImmImmat" localSheetId="7">#REF!</definedName>
    <definedName name="ImmImmat" localSheetId="9">#REF!</definedName>
    <definedName name="ImmMat" localSheetId="14">#REF!</definedName>
    <definedName name="ImmMat" localSheetId="11">#REF!</definedName>
    <definedName name="ImmMat" localSheetId="10">#REF!</definedName>
    <definedName name="ImmMat" localSheetId="8">#REF!</definedName>
    <definedName name="ImmMat" localSheetId="7">#REF!</definedName>
    <definedName name="ImmMat" localSheetId="9">#REF!</definedName>
    <definedName name="In_dollari" localSheetId="14">'[6]Income statement'!#REF!</definedName>
    <definedName name="In_dollari" localSheetId="11">'[6]Income statement'!#REF!</definedName>
    <definedName name="In_dollari" localSheetId="10">'[6]Income statement'!#REF!</definedName>
    <definedName name="In_dollari" localSheetId="8">'[6]Income statement'!#REF!</definedName>
    <definedName name="In_dollari" localSheetId="7">'[6]Income statement'!#REF!</definedName>
    <definedName name="In_dollari" localSheetId="9">'[6]Income statement'!#REF!</definedName>
    <definedName name="ind" localSheetId="14">#REF!</definedName>
    <definedName name="ind" localSheetId="11">#REF!</definedName>
    <definedName name="ind" localSheetId="10">#REF!</definedName>
    <definedName name="ind" localSheetId="8">#REF!</definedName>
    <definedName name="ind" localSheetId="7">#REF!</definedName>
    <definedName name="ind" localSheetId="9">#REF!</definedName>
    <definedName name="INDICATORI____Tassi_di_sviluppo" localSheetId="14">#REF!</definedName>
    <definedName name="INDICATORI____Tassi_di_sviluppo" localSheetId="11">#REF!</definedName>
    <definedName name="INDICATORI____Tassi_di_sviluppo" localSheetId="10">#REF!</definedName>
    <definedName name="INDICATORI____Tassi_di_sviluppo" localSheetId="8">#REF!</definedName>
    <definedName name="INDICATORI____Tassi_di_sviluppo" localSheetId="7">#REF!</definedName>
    <definedName name="INDICATORI____Tassi_di_sviluppo" localSheetId="9">#REF!</definedName>
    <definedName name="INDICATORI____Tassi_di_sviluppo_5" localSheetId="14">#REF!</definedName>
    <definedName name="INDICATORI____Tassi_di_sviluppo_5" localSheetId="11">#REF!</definedName>
    <definedName name="INDICATORI____Tassi_di_sviluppo_5" localSheetId="10">#REF!</definedName>
    <definedName name="INDICATORI____Tassi_di_sviluppo_5" localSheetId="8">#REF!</definedName>
    <definedName name="INDICATORI____Tassi_di_sviluppo_5" localSheetId="7">#REF!</definedName>
    <definedName name="INDICATORI____Tassi_di_sviluppo_5" localSheetId="9">#REF!</definedName>
    <definedName name="INDICATORI____Tassi_di_sviluppo_6" localSheetId="14">#REF!</definedName>
    <definedName name="INDICATORI____Tassi_di_sviluppo_6" localSheetId="11">#REF!</definedName>
    <definedName name="INDICATORI____Tassi_di_sviluppo_6" localSheetId="10">#REF!</definedName>
    <definedName name="INDICATORI____Tassi_di_sviluppo_6" localSheetId="8">#REF!</definedName>
    <definedName name="INDICATORI____Tassi_di_sviluppo_6" localSheetId="7">#REF!</definedName>
    <definedName name="INDICATORI____Tassi_di_sviluppo_6" localSheetId="9">#REF!</definedName>
    <definedName name="INDICATORI____Tassi_di_sviluppo_8" localSheetId="14">#REF!</definedName>
    <definedName name="INDICATORI____Tassi_di_sviluppo_8" localSheetId="11">#REF!</definedName>
    <definedName name="INDICATORI____Tassi_di_sviluppo_8" localSheetId="10">#REF!</definedName>
    <definedName name="INDICATORI____Tassi_di_sviluppo_8" localSheetId="8">#REF!</definedName>
    <definedName name="INDICATORI____Tassi_di_sviluppo_8" localSheetId="7">#REF!</definedName>
    <definedName name="INDICATORI____Tassi_di_sviluppo_8" localSheetId="9">#REF!</definedName>
    <definedName name="INDICATORI_DI_REDDITIVITA" localSheetId="14">#REF!</definedName>
    <definedName name="INDICATORI_DI_REDDITIVITA" localSheetId="11">#REF!</definedName>
    <definedName name="INDICATORI_DI_REDDITIVITA" localSheetId="10">#REF!</definedName>
    <definedName name="INDICATORI_DI_REDDITIVITA" localSheetId="8">#REF!</definedName>
    <definedName name="INDICATORI_DI_REDDITIVITA" localSheetId="7">#REF!</definedName>
    <definedName name="INDICATORI_DI_REDDITIVITA" localSheetId="9">#REF!</definedName>
    <definedName name="INDICATORI_DI_REDDITIVITA_5" localSheetId="14">#REF!</definedName>
    <definedName name="INDICATORI_DI_REDDITIVITA_5" localSheetId="11">#REF!</definedName>
    <definedName name="INDICATORI_DI_REDDITIVITA_5" localSheetId="10">#REF!</definedName>
    <definedName name="INDICATORI_DI_REDDITIVITA_5" localSheetId="8">#REF!</definedName>
    <definedName name="INDICATORI_DI_REDDITIVITA_5" localSheetId="7">#REF!</definedName>
    <definedName name="INDICATORI_DI_REDDITIVITA_5" localSheetId="9">#REF!</definedName>
    <definedName name="INDICATORI_DI_REDDITIVITA_6" localSheetId="14">#REF!</definedName>
    <definedName name="INDICATORI_DI_REDDITIVITA_6" localSheetId="11">#REF!</definedName>
    <definedName name="INDICATORI_DI_REDDITIVITA_6" localSheetId="10">#REF!</definedName>
    <definedName name="INDICATORI_DI_REDDITIVITA_6" localSheetId="8">#REF!</definedName>
    <definedName name="INDICATORI_DI_REDDITIVITA_6" localSheetId="7">#REF!</definedName>
    <definedName name="INDICATORI_DI_REDDITIVITA_6" localSheetId="9">#REF!</definedName>
    <definedName name="INDICATORI_DI_REDDITIVITA_8" localSheetId="14">#REF!</definedName>
    <definedName name="INDICATORI_DI_REDDITIVITA_8" localSheetId="11">#REF!</definedName>
    <definedName name="INDICATORI_DI_REDDITIVITA_8" localSheetId="10">#REF!</definedName>
    <definedName name="INDICATORI_DI_REDDITIVITA_8" localSheetId="8">#REF!</definedName>
    <definedName name="INDICATORI_DI_REDDITIVITA_8" localSheetId="7">#REF!</definedName>
    <definedName name="INDICATORI_DI_REDDITIVITA_8" localSheetId="9">#REF!</definedName>
    <definedName name="INDICATORI_ECONOMICI" localSheetId="14">#REF!</definedName>
    <definedName name="INDICATORI_ECONOMICI" localSheetId="11">#REF!</definedName>
    <definedName name="INDICATORI_ECONOMICI" localSheetId="10">#REF!</definedName>
    <definedName name="INDICATORI_ECONOMICI" localSheetId="8">#REF!</definedName>
    <definedName name="INDICATORI_ECONOMICI" localSheetId="7">#REF!</definedName>
    <definedName name="INDICATORI_ECONOMICI" localSheetId="9">#REF!</definedName>
    <definedName name="INDICATORI_ECONOMICI_5" localSheetId="14">#REF!</definedName>
    <definedName name="INDICATORI_ECONOMICI_5" localSheetId="11">#REF!</definedName>
    <definedName name="INDICATORI_ECONOMICI_5" localSheetId="10">#REF!</definedName>
    <definedName name="INDICATORI_ECONOMICI_5" localSheetId="8">#REF!</definedName>
    <definedName name="INDICATORI_ECONOMICI_5" localSheetId="7">#REF!</definedName>
    <definedName name="INDICATORI_ECONOMICI_5" localSheetId="9">#REF!</definedName>
    <definedName name="INDICATORI_ECONOMICI_6" localSheetId="14">#REF!</definedName>
    <definedName name="INDICATORI_ECONOMICI_6" localSheetId="11">#REF!</definedName>
    <definedName name="INDICATORI_ECONOMICI_6" localSheetId="10">#REF!</definedName>
    <definedName name="INDICATORI_ECONOMICI_6" localSheetId="8">#REF!</definedName>
    <definedName name="INDICATORI_ECONOMICI_6" localSheetId="7">#REF!</definedName>
    <definedName name="INDICATORI_ECONOMICI_6" localSheetId="9">#REF!</definedName>
    <definedName name="INDICATORI_ECONOMICI_8" localSheetId="14">#REF!</definedName>
    <definedName name="INDICATORI_ECONOMICI_8" localSheetId="11">#REF!</definedName>
    <definedName name="INDICATORI_ECONOMICI_8" localSheetId="10">#REF!</definedName>
    <definedName name="INDICATORI_ECONOMICI_8" localSheetId="8">#REF!</definedName>
    <definedName name="INDICATORI_ECONOMICI_8" localSheetId="7">#REF!</definedName>
    <definedName name="INDICATORI_ECONOMICI_8" localSheetId="9">#REF!</definedName>
    <definedName name="Input_area" localSheetId="14">#REF!</definedName>
    <definedName name="Input_area" localSheetId="11">#REF!</definedName>
    <definedName name="Input_area" localSheetId="8">#REF!</definedName>
    <definedName name="Input_area" localSheetId="7">#REF!</definedName>
    <definedName name="Input_area" localSheetId="9">#REF!</definedName>
    <definedName name="inputvalues" localSheetId="14">#REF!</definedName>
    <definedName name="inputvalues" localSheetId="11">#REF!</definedName>
    <definedName name="inputvalues" localSheetId="8">#REF!</definedName>
    <definedName name="inputvalues" localSheetId="7">#REF!</definedName>
    <definedName name="inputvalues" localSheetId="9">#REF!</definedName>
    <definedName name="INSTANCE" localSheetId="14">#REF!</definedName>
    <definedName name="INSTANCE" localSheetId="11">#REF!</definedName>
    <definedName name="INSTANCE" localSheetId="10">#REF!</definedName>
    <definedName name="INSTANCE" localSheetId="8">#REF!</definedName>
    <definedName name="INSTANCE" localSheetId="7">#REF!</definedName>
    <definedName name="INSTANCE" localSheetId="9">#REF!</definedName>
    <definedName name="Int_bank_others" localSheetId="14">#REF!</definedName>
    <definedName name="Int_bank_others" localSheetId="11">#REF!</definedName>
    <definedName name="Int_bank_others" localSheetId="10">#REF!</definedName>
    <definedName name="Int_bank_others" localSheetId="8">#REF!</definedName>
    <definedName name="Int_bank_others" localSheetId="7">#REF!</definedName>
    <definedName name="Int_bank_others" localSheetId="9">#REF!</definedName>
    <definedName name="Int_bank_others_5" localSheetId="14">#REF!</definedName>
    <definedName name="Int_bank_others_5" localSheetId="11">#REF!</definedName>
    <definedName name="Int_bank_others_5" localSheetId="10">#REF!</definedName>
    <definedName name="Int_bank_others_5" localSheetId="8">#REF!</definedName>
    <definedName name="Int_bank_others_5" localSheetId="7">#REF!</definedName>
    <definedName name="Int_bank_others_5" localSheetId="9">#REF!</definedName>
    <definedName name="Int_bank_others_6" localSheetId="14">#REF!</definedName>
    <definedName name="Int_bank_others_6" localSheetId="11">#REF!</definedName>
    <definedName name="Int_bank_others_6" localSheetId="10">#REF!</definedName>
    <definedName name="Int_bank_others_6" localSheetId="8">#REF!</definedName>
    <definedName name="Int_bank_others_6" localSheetId="7">#REF!</definedName>
    <definedName name="Int_bank_others_6" localSheetId="9">#REF!</definedName>
    <definedName name="Int_bank_others_8" localSheetId="14">#REF!</definedName>
    <definedName name="Int_bank_others_8" localSheetId="11">#REF!</definedName>
    <definedName name="Int_bank_others_8" localSheetId="10">#REF!</definedName>
    <definedName name="Int_bank_others_8" localSheetId="8">#REF!</definedName>
    <definedName name="Int_bank_others_8" localSheetId="7">#REF!</definedName>
    <definedName name="Int_bank_others_8" localSheetId="9">#REF!</definedName>
    <definedName name="Invest" localSheetId="14">#REF!</definedName>
    <definedName name="Invest" localSheetId="11">#REF!</definedName>
    <definedName name="Invest" localSheetId="10">#REF!</definedName>
    <definedName name="Invest" localSheetId="8">#REF!</definedName>
    <definedName name="Invest" localSheetId="7">#REF!</definedName>
    <definedName name="Invest" localSheetId="9">#REF!</definedName>
    <definedName name="Invest_5" localSheetId="14">#REF!</definedName>
    <definedName name="Invest_5" localSheetId="11">#REF!</definedName>
    <definedName name="Invest_5" localSheetId="10">#REF!</definedName>
    <definedName name="Invest_5" localSheetId="8">#REF!</definedName>
    <definedName name="Invest_5" localSheetId="7">#REF!</definedName>
    <definedName name="Invest_5" localSheetId="9">#REF!</definedName>
    <definedName name="Invest_6" localSheetId="14">#REF!</definedName>
    <definedName name="Invest_6" localSheetId="11">#REF!</definedName>
    <definedName name="Invest_6" localSheetId="10">#REF!</definedName>
    <definedName name="Invest_6" localSheetId="8">#REF!</definedName>
    <definedName name="Invest_6" localSheetId="7">#REF!</definedName>
    <definedName name="Invest_6" localSheetId="9">#REF!</definedName>
    <definedName name="Invest_8" localSheetId="14">#REF!</definedName>
    <definedName name="Invest_8" localSheetId="11">#REF!</definedName>
    <definedName name="Invest_8" localSheetId="10">#REF!</definedName>
    <definedName name="Invest_8" localSheetId="8">#REF!</definedName>
    <definedName name="Invest_8" localSheetId="7">#REF!</definedName>
    <definedName name="Invest_8" localSheetId="9">#REF!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43322.3040625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T" localSheetId="14">#REF!</definedName>
    <definedName name="IT" localSheetId="11">#REF!</definedName>
    <definedName name="IT" localSheetId="10">#REF!</definedName>
    <definedName name="IT" localSheetId="8">#REF!</definedName>
    <definedName name="IT" localSheetId="7">#REF!</definedName>
    <definedName name="IT" localSheetId="9">#REF!</definedName>
    <definedName name="itcbsitemlist" localSheetId="14">#REF!</definedName>
    <definedName name="itcbsitemlist" localSheetId="11">#REF!</definedName>
    <definedName name="itcbsitemlist" localSheetId="10">#REF!</definedName>
    <definedName name="itcbsitemlist" localSheetId="8">#REF!</definedName>
    <definedName name="itcbsitemlist" localSheetId="7">#REF!</definedName>
    <definedName name="itcbsitemlist" localSheetId="9">#REF!</definedName>
    <definedName name="itcbsitemlist_5" localSheetId="14">#REF!</definedName>
    <definedName name="itcbsitemlist_5" localSheetId="11">#REF!</definedName>
    <definedName name="itcbsitemlist_5" localSheetId="10">#REF!</definedName>
    <definedName name="itcbsitemlist_5" localSheetId="8">#REF!</definedName>
    <definedName name="itcbsitemlist_5" localSheetId="7">#REF!</definedName>
    <definedName name="itcbsitemlist_5" localSheetId="9">#REF!</definedName>
    <definedName name="itcbsitemlist_6" localSheetId="14">#REF!</definedName>
    <definedName name="itcbsitemlist_6" localSheetId="11">#REF!</definedName>
    <definedName name="itcbsitemlist_6" localSheetId="10">#REF!</definedName>
    <definedName name="itcbsitemlist_6" localSheetId="8">#REF!</definedName>
    <definedName name="itcbsitemlist_6" localSheetId="7">#REF!</definedName>
    <definedName name="itcbsitemlist_6" localSheetId="9">#REF!</definedName>
    <definedName name="itcbsitemlist_8" localSheetId="14">#REF!</definedName>
    <definedName name="itcbsitemlist_8" localSheetId="11">#REF!</definedName>
    <definedName name="itcbsitemlist_8" localSheetId="10">#REF!</definedName>
    <definedName name="itcbsitemlist_8" localSheetId="8">#REF!</definedName>
    <definedName name="itcbsitemlist_8" localSheetId="7">#REF!</definedName>
    <definedName name="itcbsitemlist_8" localSheetId="9">#REF!</definedName>
    <definedName name="ItcFlowsList" localSheetId="14">'[9]conti IC'!#REF!</definedName>
    <definedName name="ItcFlowsList" localSheetId="11">'[9]conti IC'!#REF!</definedName>
    <definedName name="ItcFlowsList" localSheetId="10">'[9]conti IC'!#REF!</definedName>
    <definedName name="ItcFlowsList" localSheetId="8">'[9]conti IC'!#REF!</definedName>
    <definedName name="ItcFlowsList" localSheetId="7">'[9]conti IC'!#REF!</definedName>
    <definedName name="ItcFlowsList" localSheetId="9">'[9]conti IC'!#REF!</definedName>
    <definedName name="ItcPlItemList" localSheetId="14">#REF!</definedName>
    <definedName name="ItcPlItemList" localSheetId="11">#REF!</definedName>
    <definedName name="ItcPlItemList" localSheetId="10">#REF!</definedName>
    <definedName name="ItcPlItemList" localSheetId="8">#REF!</definedName>
    <definedName name="ItcPlItemList" localSheetId="7">#REF!</definedName>
    <definedName name="ItcPlItemList" localSheetId="9">#REF!</definedName>
    <definedName name="ItcPlItemList_5" localSheetId="14">#REF!</definedName>
    <definedName name="ItcPlItemList_5" localSheetId="11">#REF!</definedName>
    <definedName name="ItcPlItemList_5" localSheetId="10">#REF!</definedName>
    <definedName name="ItcPlItemList_5" localSheetId="8">#REF!</definedName>
    <definedName name="ItcPlItemList_5" localSheetId="7">#REF!</definedName>
    <definedName name="ItcPlItemList_5" localSheetId="9">#REF!</definedName>
    <definedName name="ItcPlItemList_6" localSheetId="14">#REF!</definedName>
    <definedName name="ItcPlItemList_6" localSheetId="11">#REF!</definedName>
    <definedName name="ItcPlItemList_6" localSheetId="10">#REF!</definedName>
    <definedName name="ItcPlItemList_6" localSheetId="8">#REF!</definedName>
    <definedName name="ItcPlItemList_6" localSheetId="7">#REF!</definedName>
    <definedName name="ItcPlItemList_6" localSheetId="9">#REF!</definedName>
    <definedName name="ItcPlItemList_8" localSheetId="14">#REF!</definedName>
    <definedName name="ItcPlItemList_8" localSheetId="11">#REF!</definedName>
    <definedName name="ItcPlItemList_8" localSheetId="10">#REF!</definedName>
    <definedName name="ItcPlItemList_8" localSheetId="8">#REF!</definedName>
    <definedName name="ItcPlItemList_8" localSheetId="7">#REF!</definedName>
    <definedName name="ItcPlItemList_8" localSheetId="9">#REF!</definedName>
    <definedName name="ItcTrPrtnrList" localSheetId="14">#REF!</definedName>
    <definedName name="ItcTrPrtnrList" localSheetId="11">#REF!</definedName>
    <definedName name="ItcTrPrtnrList" localSheetId="10">#REF!</definedName>
    <definedName name="ItcTrPrtnrList" localSheetId="8">#REF!</definedName>
    <definedName name="ItcTrPrtnrList" localSheetId="7">#REF!</definedName>
    <definedName name="ItcTrPrtnrList" localSheetId="9">#REF!</definedName>
    <definedName name="ItcTrPrtnrList_5" localSheetId="14">#REF!</definedName>
    <definedName name="ItcTrPrtnrList_5" localSheetId="11">#REF!</definedName>
    <definedName name="ItcTrPrtnrList_5" localSheetId="10">#REF!</definedName>
    <definedName name="ItcTrPrtnrList_5" localSheetId="8">#REF!</definedName>
    <definedName name="ItcTrPrtnrList_5" localSheetId="7">#REF!</definedName>
    <definedName name="ItcTrPrtnrList_5" localSheetId="9">#REF!</definedName>
    <definedName name="ItcTrPrtnrList_6" localSheetId="14">#REF!</definedName>
    <definedName name="ItcTrPrtnrList_6" localSheetId="11">#REF!</definedName>
    <definedName name="ItcTrPrtnrList_6" localSheetId="10">#REF!</definedName>
    <definedName name="ItcTrPrtnrList_6" localSheetId="8">#REF!</definedName>
    <definedName name="ItcTrPrtnrList_6" localSheetId="7">#REF!</definedName>
    <definedName name="ItcTrPrtnrList_6" localSheetId="9">#REF!</definedName>
    <definedName name="ItcTrPrtnrList_8" localSheetId="14">#REF!</definedName>
    <definedName name="ItcTrPrtnrList_8" localSheetId="11">#REF!</definedName>
    <definedName name="ItcTrPrtnrList_8" localSheetId="10">#REF!</definedName>
    <definedName name="ItcTrPrtnrList_8" localSheetId="8">#REF!</definedName>
    <definedName name="ItcTrPrtnrList_8" localSheetId="7">#REF!</definedName>
    <definedName name="ItcTrPrtnrList_8" localSheetId="9">#REF!</definedName>
    <definedName name="June" localSheetId="14">'[10]10. UK AIRPORTS RBP2'!#REF!</definedName>
    <definedName name="June" localSheetId="11">'[10]10. UK AIRPORTS RBP2'!#REF!</definedName>
    <definedName name="June" localSheetId="10">'[10]10. UK AIRPORTS RBP2'!#REF!</definedName>
    <definedName name="June" localSheetId="8">'[10]10. UK AIRPORTS RBP2'!#REF!</definedName>
    <definedName name="June" localSheetId="7">'[10]10. UK AIRPORTS RBP2'!#REF!</definedName>
    <definedName name="June" localSheetId="9">'[10]10. UK AIRPORTS RBP2'!#REF!</definedName>
    <definedName name="Kontraliste" localSheetId="14">#REF!</definedName>
    <definedName name="Kontraliste" localSheetId="11">#REF!</definedName>
    <definedName name="Kontraliste" localSheetId="10">#REF!</definedName>
    <definedName name="Kontraliste" localSheetId="8">#REF!</definedName>
    <definedName name="Kontraliste" localSheetId="7">#REF!</definedName>
    <definedName name="Kontraliste" localSheetId="9">#REF!</definedName>
    <definedName name="Kontramatrix" localSheetId="14">#REF!</definedName>
    <definedName name="Kontramatrix" localSheetId="11">#REF!</definedName>
    <definedName name="Kontramatrix" localSheetId="10">#REF!</definedName>
    <definedName name="Kontramatrix" localSheetId="8">#REF!</definedName>
    <definedName name="Kontramatrix" localSheetId="7">#REF!</definedName>
    <definedName name="Kontramatrix" localSheetId="9">#REF!</definedName>
    <definedName name="KPIs" localSheetId="14">#REF!</definedName>
    <definedName name="KPIs" localSheetId="11">#REF!</definedName>
    <definedName name="KPIs" localSheetId="10">#REF!</definedName>
    <definedName name="KPIs" localSheetId="8">#REF!</definedName>
    <definedName name="KPIs" localSheetId="7">#REF!</definedName>
    <definedName name="KPIs" localSheetId="9">#REF!</definedName>
    <definedName name="Last_Year" localSheetId="14">#REF!</definedName>
    <definedName name="Last_Year" localSheetId="11">#REF!</definedName>
    <definedName name="Last_Year" localSheetId="10">#REF!</definedName>
    <definedName name="Last_Year" localSheetId="8">#REF!</definedName>
    <definedName name="Last_Year" localSheetId="7">#REF!</definedName>
    <definedName name="Last_Year" localSheetId="9">#REF!</definedName>
    <definedName name="LEASETERM" localSheetId="14">#REF!</definedName>
    <definedName name="LEASETERM" localSheetId="11">#REF!</definedName>
    <definedName name="LEASETERM" localSheetId="10">#REF!</definedName>
    <definedName name="LEASETERM" localSheetId="8">#REF!</definedName>
    <definedName name="LEASETERM" localSheetId="7">#REF!</definedName>
    <definedName name="LEASETERM" localSheetId="9">#REF!</definedName>
    <definedName name="LEGENDA" localSheetId="14">#REF!</definedName>
    <definedName name="LEGENDA" localSheetId="11">#REF!</definedName>
    <definedName name="LEGENDA" localSheetId="10">#REF!</definedName>
    <definedName name="LEGENDA" localSheetId="8">#REF!</definedName>
    <definedName name="LEGENDA" localSheetId="7">#REF!</definedName>
    <definedName name="LEGENDA" localSheetId="9">#REF!</definedName>
    <definedName name="LOC" localSheetId="14">'[11]RINN 2006'!#REF!</definedName>
    <definedName name="LOC" localSheetId="11">'[11]RINN 2006'!#REF!</definedName>
    <definedName name="LOC" localSheetId="10">'[11]RINN 2006'!#REF!</definedName>
    <definedName name="LOC" localSheetId="8">'[11]RINN 2006'!#REF!</definedName>
    <definedName name="LOC" localSheetId="7">'[11]RINN 2006'!#REF!</definedName>
    <definedName name="LOC" localSheetId="9">'[11]RINN 2006'!#REF!</definedName>
    <definedName name="Logistics" localSheetId="14">#REF!</definedName>
    <definedName name="Logistics" localSheetId="11">#REF!</definedName>
    <definedName name="Logistics" localSheetId="10">#REF!</definedName>
    <definedName name="Logistics" localSheetId="8">#REF!</definedName>
    <definedName name="Logistics" localSheetId="7">#REF!</definedName>
    <definedName name="Logistics" localSheetId="9">#REF!</definedName>
    <definedName name="LYN" localSheetId="14">#REF!</definedName>
    <definedName name="LYN" localSheetId="11">#REF!</definedName>
    <definedName name="LYN" localSheetId="10">#REF!</definedName>
    <definedName name="LYN" localSheetId="8">#REF!</definedName>
    <definedName name="LYN" localSheetId="7">#REF!</definedName>
    <definedName name="LYN" localSheetId="9">#REF!</definedName>
    <definedName name="LYPeriod_Actual_Net" localSheetId="14">#REF!</definedName>
    <definedName name="LYPeriod_Actual_Net" localSheetId="11">#REF!</definedName>
    <definedName name="LYPeriod_Actual_Net" localSheetId="10">#REF!</definedName>
    <definedName name="LYPeriod_Actual_Net" localSheetId="8">#REF!</definedName>
    <definedName name="LYPeriod_Actual_Net" localSheetId="7">#REF!</definedName>
    <definedName name="LYPeriod_Actual_Net" localSheetId="9">#REF!</definedName>
    <definedName name="LYYTD_Actual_Net" localSheetId="14">#REF!</definedName>
    <definedName name="LYYTD_Actual_Net" localSheetId="11">#REF!</definedName>
    <definedName name="LYYTD_Actual_Net" localSheetId="10">#REF!</definedName>
    <definedName name="LYYTD_Actual_Net" localSheetId="8">#REF!</definedName>
    <definedName name="LYYTD_Actual_Net" localSheetId="7">#REF!</definedName>
    <definedName name="LYYTD_Actual_Net" localSheetId="9">#REF!</definedName>
    <definedName name="MAINSUM" localSheetId="14">#REF!</definedName>
    <definedName name="MAINSUM" localSheetId="11">#REF!</definedName>
    <definedName name="MAINSUM" localSheetId="10">#REF!</definedName>
    <definedName name="MAINSUM" localSheetId="8">#REF!</definedName>
    <definedName name="MAINSUM" localSheetId="7">#REF!</definedName>
    <definedName name="MAINSUM" localSheetId="9">#REF!</definedName>
    <definedName name="Marketing" localSheetId="14">#REF!</definedName>
    <definedName name="Marketing" localSheetId="11">#REF!</definedName>
    <definedName name="Marketing" localSheetId="10">#REF!</definedName>
    <definedName name="Marketing" localSheetId="8">#REF!</definedName>
    <definedName name="Marketing" localSheetId="7">#REF!</definedName>
    <definedName name="Marketing" localSheetId="9">#REF!</definedName>
    <definedName name="MG" localSheetId="14">#REF!</definedName>
    <definedName name="MG" localSheetId="11">#REF!</definedName>
    <definedName name="MG" localSheetId="10">#REF!</definedName>
    <definedName name="MG" localSheetId="8">#REF!</definedName>
    <definedName name="MG" localSheetId="7">#REF!</definedName>
    <definedName name="MG" localSheetId="9">#REF!</definedName>
    <definedName name="N_A" localSheetId="14">#REF!</definedName>
    <definedName name="N_A" localSheetId="11">#REF!</definedName>
    <definedName name="N_A" localSheetId="10">#REF!</definedName>
    <definedName name="N_A" localSheetId="8">#REF!</definedName>
    <definedName name="N_A" localSheetId="7">#REF!</definedName>
    <definedName name="N_A" localSheetId="9">#REF!</definedName>
    <definedName name="NA" localSheetId="14">#REF!</definedName>
    <definedName name="NA" localSheetId="11">#REF!</definedName>
    <definedName name="NA" localSheetId="10">#REF!</definedName>
    <definedName name="NA" localSheetId="8">#REF!</definedName>
    <definedName name="NA" localSheetId="7">#REF!</definedName>
    <definedName name="NA" localSheetId="9">#REF!</definedName>
    <definedName name="new" localSheetId="14">#REF!</definedName>
    <definedName name="new" localSheetId="11">#REF!</definedName>
    <definedName name="new" localSheetId="10">#REF!</definedName>
    <definedName name="new" localSheetId="8">#REF!</definedName>
    <definedName name="new" localSheetId="7">#REF!</definedName>
    <definedName name="new" localSheetId="9">#REF!</definedName>
    <definedName name="NvsElapsedTime" localSheetId="11">0.000844907408463769</definedName>
    <definedName name="NvsElapsedTime" localSheetId="10">0.000844907408463769</definedName>
    <definedName name="NvsEndTime" localSheetId="11">38779.4079976852</definedName>
    <definedName name="NvsEndTime" localSheetId="10">38779.4079976852</definedName>
    <definedName name="OneriDivGest" localSheetId="14">#REF!</definedName>
    <definedName name="OneriDivGest" localSheetId="11">#REF!</definedName>
    <definedName name="OneriDivGest" localSheetId="10">#REF!</definedName>
    <definedName name="OneriDivGest" localSheetId="8">#REF!</definedName>
    <definedName name="OneriDivGest" localSheetId="7">#REF!</definedName>
    <definedName name="OneriDivGest" localSheetId="9">#REF!</definedName>
    <definedName name="OOO" localSheetId="14">#REF!</definedName>
    <definedName name="OOO" localSheetId="11">#REF!</definedName>
    <definedName name="OOO" localSheetId="10">#REF!</definedName>
    <definedName name="OOO" localSheetId="8">#REF!</definedName>
    <definedName name="OOO" localSheetId="7">#REF!</definedName>
    <definedName name="OOO" localSheetId="9">#REF!</definedName>
    <definedName name="Oth_accr_exp" localSheetId="14">#REF!</definedName>
    <definedName name="Oth_accr_exp" localSheetId="11">#REF!</definedName>
    <definedName name="Oth_accr_exp" localSheetId="10">#REF!</definedName>
    <definedName name="Oth_accr_exp" localSheetId="8">#REF!</definedName>
    <definedName name="Oth_accr_exp" localSheetId="7">#REF!</definedName>
    <definedName name="Oth_accr_exp" localSheetId="9">#REF!</definedName>
    <definedName name="Oth_accr_exp_5" localSheetId="14">#REF!</definedName>
    <definedName name="Oth_accr_exp_5" localSheetId="11">#REF!</definedName>
    <definedName name="Oth_accr_exp_5" localSheetId="10">#REF!</definedName>
    <definedName name="Oth_accr_exp_5" localSheetId="8">#REF!</definedName>
    <definedName name="Oth_accr_exp_5" localSheetId="7">#REF!</definedName>
    <definedName name="Oth_accr_exp_5" localSheetId="9">#REF!</definedName>
    <definedName name="Oth_accr_exp_6" localSheetId="14">#REF!</definedName>
    <definedName name="Oth_accr_exp_6" localSheetId="11">#REF!</definedName>
    <definedName name="Oth_accr_exp_6" localSheetId="10">#REF!</definedName>
    <definedName name="Oth_accr_exp_6" localSheetId="8">#REF!</definedName>
    <definedName name="Oth_accr_exp_6" localSheetId="7">#REF!</definedName>
    <definedName name="Oth_accr_exp_6" localSheetId="9">#REF!</definedName>
    <definedName name="Oth_accr_exp_8" localSheetId="14">#REF!</definedName>
    <definedName name="Oth_accr_exp_8" localSheetId="11">#REF!</definedName>
    <definedName name="Oth_accr_exp_8" localSheetId="10">#REF!</definedName>
    <definedName name="Oth_accr_exp_8" localSheetId="8">#REF!</definedName>
    <definedName name="Oth_accr_exp_8" localSheetId="7">#REF!</definedName>
    <definedName name="Oth_accr_exp_8" localSheetId="9">#REF!</definedName>
    <definedName name="Oth_accr_inc" localSheetId="14">#REF!</definedName>
    <definedName name="Oth_accr_inc" localSheetId="11">#REF!</definedName>
    <definedName name="Oth_accr_inc" localSheetId="10">#REF!</definedName>
    <definedName name="Oth_accr_inc" localSheetId="8">#REF!</definedName>
    <definedName name="Oth_accr_inc" localSheetId="7">#REF!</definedName>
    <definedName name="Oth_accr_inc" localSheetId="9">#REF!</definedName>
    <definedName name="Oth_accr_inc_5" localSheetId="14">#REF!</definedName>
    <definedName name="Oth_accr_inc_5" localSheetId="11">#REF!</definedName>
    <definedName name="Oth_accr_inc_5" localSheetId="10">#REF!</definedName>
    <definedName name="Oth_accr_inc_5" localSheetId="8">#REF!</definedName>
    <definedName name="Oth_accr_inc_5" localSheetId="7">#REF!</definedName>
    <definedName name="Oth_accr_inc_5" localSheetId="9">#REF!</definedName>
    <definedName name="Oth_accr_inc_6" localSheetId="14">#REF!</definedName>
    <definedName name="Oth_accr_inc_6" localSheetId="11">#REF!</definedName>
    <definedName name="Oth_accr_inc_6" localSheetId="10">#REF!</definedName>
    <definedName name="Oth_accr_inc_6" localSheetId="8">#REF!</definedName>
    <definedName name="Oth_accr_inc_6" localSheetId="7">#REF!</definedName>
    <definedName name="Oth_accr_inc_6" localSheetId="9">#REF!</definedName>
    <definedName name="Oth_accr_inc_8" localSheetId="14">#REF!</definedName>
    <definedName name="Oth_accr_inc_8" localSheetId="11">#REF!</definedName>
    <definedName name="Oth_accr_inc_8" localSheetId="10">#REF!</definedName>
    <definedName name="Oth_accr_inc_8" localSheetId="8">#REF!</definedName>
    <definedName name="Oth_accr_inc_8" localSheetId="7">#REF!</definedName>
    <definedName name="Oth_accr_inc_8" localSheetId="9">#REF!</definedName>
    <definedName name="Oth_ancill_costs" localSheetId="14">#REF!</definedName>
    <definedName name="Oth_ancill_costs" localSheetId="11">#REF!</definedName>
    <definedName name="Oth_ancill_costs" localSheetId="10">#REF!</definedName>
    <definedName name="Oth_ancill_costs" localSheetId="8">#REF!</definedName>
    <definedName name="Oth_ancill_costs" localSheetId="7">#REF!</definedName>
    <definedName name="Oth_ancill_costs" localSheetId="9">#REF!</definedName>
    <definedName name="Oth_ancill_costs_5" localSheetId="14">#REF!</definedName>
    <definedName name="Oth_ancill_costs_5" localSheetId="11">#REF!</definedName>
    <definedName name="Oth_ancill_costs_5" localSheetId="10">#REF!</definedName>
    <definedName name="Oth_ancill_costs_5" localSheetId="8">#REF!</definedName>
    <definedName name="Oth_ancill_costs_5" localSheetId="7">#REF!</definedName>
    <definedName name="Oth_ancill_costs_5" localSheetId="9">#REF!</definedName>
    <definedName name="Oth_ancill_costs_6" localSheetId="14">#REF!</definedName>
    <definedName name="Oth_ancill_costs_6" localSheetId="11">#REF!</definedName>
    <definedName name="Oth_ancill_costs_6" localSheetId="10">#REF!</definedName>
    <definedName name="Oth_ancill_costs_6" localSheetId="8">#REF!</definedName>
    <definedName name="Oth_ancill_costs_6" localSheetId="7">#REF!</definedName>
    <definedName name="Oth_ancill_costs_6" localSheetId="9">#REF!</definedName>
    <definedName name="Oth_ancill_costs_8" localSheetId="14">#REF!</definedName>
    <definedName name="Oth_ancill_costs_8" localSheetId="11">#REF!</definedName>
    <definedName name="Oth_ancill_costs_8" localSheetId="10">#REF!</definedName>
    <definedName name="Oth_ancill_costs_8" localSheetId="8">#REF!</definedName>
    <definedName name="Oth_ancill_costs_8" localSheetId="7">#REF!</definedName>
    <definedName name="Oth_ancill_costs_8" localSheetId="9">#REF!</definedName>
    <definedName name="Oth_debts" localSheetId="14">#REF!</definedName>
    <definedName name="Oth_debts" localSheetId="11">#REF!</definedName>
    <definedName name="Oth_debts" localSheetId="10">#REF!</definedName>
    <definedName name="Oth_debts" localSheetId="8">#REF!</definedName>
    <definedName name="Oth_debts" localSheetId="7">#REF!</definedName>
    <definedName name="Oth_debts" localSheetId="9">#REF!</definedName>
    <definedName name="Oth_debts_5" localSheetId="14">#REF!</definedName>
    <definedName name="Oth_debts_5" localSheetId="11">#REF!</definedName>
    <definedName name="Oth_debts_5" localSheetId="10">#REF!</definedName>
    <definedName name="Oth_debts_5" localSheetId="8">#REF!</definedName>
    <definedName name="Oth_debts_5" localSheetId="7">#REF!</definedName>
    <definedName name="Oth_debts_5" localSheetId="9">#REF!</definedName>
    <definedName name="Oth_debts_6" localSheetId="14">#REF!</definedName>
    <definedName name="Oth_debts_6" localSheetId="11">#REF!</definedName>
    <definedName name="Oth_debts_6" localSheetId="10">#REF!</definedName>
    <definedName name="Oth_debts_6" localSheetId="8">#REF!</definedName>
    <definedName name="Oth_debts_6" localSheetId="7">#REF!</definedName>
    <definedName name="Oth_debts_6" localSheetId="9">#REF!</definedName>
    <definedName name="Oth_debts_8" localSheetId="14">#REF!</definedName>
    <definedName name="Oth_debts_8" localSheetId="11">#REF!</definedName>
    <definedName name="Oth_debts_8" localSheetId="10">#REF!</definedName>
    <definedName name="Oth_debts_8" localSheetId="8">#REF!</definedName>
    <definedName name="Oth_debts_8" localSheetId="7">#REF!</definedName>
    <definedName name="Oth_debts_8" localSheetId="9">#REF!</definedName>
    <definedName name="Oth_def_charges" localSheetId="14">#REF!</definedName>
    <definedName name="Oth_def_charges" localSheetId="11">#REF!</definedName>
    <definedName name="Oth_def_charges" localSheetId="10">#REF!</definedName>
    <definedName name="Oth_def_charges" localSheetId="8">#REF!</definedName>
    <definedName name="Oth_def_charges" localSheetId="7">#REF!</definedName>
    <definedName name="Oth_def_charges" localSheetId="9">#REF!</definedName>
    <definedName name="Oth_def_charges_5" localSheetId="14">#REF!</definedName>
    <definedName name="Oth_def_charges_5" localSheetId="11">#REF!</definedName>
    <definedName name="Oth_def_charges_5" localSheetId="10">#REF!</definedName>
    <definedName name="Oth_def_charges_5" localSheetId="8">#REF!</definedName>
    <definedName name="Oth_def_charges_5" localSheetId="7">#REF!</definedName>
    <definedName name="Oth_def_charges_5" localSheetId="9">#REF!</definedName>
    <definedName name="Oth_def_charges_6" localSheetId="14">#REF!</definedName>
    <definedName name="Oth_def_charges_6" localSheetId="11">#REF!</definedName>
    <definedName name="Oth_def_charges_6" localSheetId="10">#REF!</definedName>
    <definedName name="Oth_def_charges_6" localSheetId="8">#REF!</definedName>
    <definedName name="Oth_def_charges_6" localSheetId="7">#REF!</definedName>
    <definedName name="Oth_def_charges_6" localSheetId="9">#REF!</definedName>
    <definedName name="Oth_def_charges_8" localSheetId="14">#REF!</definedName>
    <definedName name="Oth_def_charges_8" localSheetId="11">#REF!</definedName>
    <definedName name="Oth_def_charges_8" localSheetId="10">#REF!</definedName>
    <definedName name="Oth_def_charges_8" localSheetId="8">#REF!</definedName>
    <definedName name="Oth_def_charges_8" localSheetId="7">#REF!</definedName>
    <definedName name="Oth_def_charges_8" localSheetId="9">#REF!</definedName>
    <definedName name="Oth_def_inc" localSheetId="14">#REF!</definedName>
    <definedName name="Oth_def_inc" localSheetId="11">#REF!</definedName>
    <definedName name="Oth_def_inc" localSheetId="10">#REF!</definedName>
    <definedName name="Oth_def_inc" localSheetId="8">#REF!</definedName>
    <definedName name="Oth_def_inc" localSheetId="7">#REF!</definedName>
    <definedName name="Oth_def_inc" localSheetId="9">#REF!</definedName>
    <definedName name="Oth_def_inc_5" localSheetId="14">#REF!</definedName>
    <definedName name="Oth_def_inc_5" localSheetId="11">#REF!</definedName>
    <definedName name="Oth_def_inc_5" localSheetId="10">#REF!</definedName>
    <definedName name="Oth_def_inc_5" localSheetId="8">#REF!</definedName>
    <definedName name="Oth_def_inc_5" localSheetId="7">#REF!</definedName>
    <definedName name="Oth_def_inc_5" localSheetId="9">#REF!</definedName>
    <definedName name="Oth_def_inc_6" localSheetId="14">#REF!</definedName>
    <definedName name="Oth_def_inc_6" localSheetId="11">#REF!</definedName>
    <definedName name="Oth_def_inc_6" localSheetId="10">#REF!</definedName>
    <definedName name="Oth_def_inc_6" localSheetId="8">#REF!</definedName>
    <definedName name="Oth_def_inc_6" localSheetId="7">#REF!</definedName>
    <definedName name="Oth_def_inc_6" localSheetId="9">#REF!</definedName>
    <definedName name="Oth_def_inc_8" localSheetId="14">#REF!</definedName>
    <definedName name="Oth_def_inc_8" localSheetId="11">#REF!</definedName>
    <definedName name="Oth_def_inc_8" localSheetId="10">#REF!</definedName>
    <definedName name="Oth_def_inc_8" localSheetId="8">#REF!</definedName>
    <definedName name="Oth_def_inc_8" localSheetId="7">#REF!</definedName>
    <definedName name="Oth_def_inc_8" localSheetId="9">#REF!</definedName>
    <definedName name="Oth_exp_TPA" localSheetId="14">#REF!</definedName>
    <definedName name="Oth_exp_TPA" localSheetId="11">#REF!</definedName>
    <definedName name="Oth_exp_TPA" localSheetId="10">#REF!</definedName>
    <definedName name="Oth_exp_TPA" localSheetId="8">#REF!</definedName>
    <definedName name="Oth_exp_TPA" localSheetId="7">#REF!</definedName>
    <definedName name="Oth_exp_TPA" localSheetId="9">#REF!</definedName>
    <definedName name="Oth_exp_TPA_5" localSheetId="14">#REF!</definedName>
    <definedName name="Oth_exp_TPA_5" localSheetId="11">#REF!</definedName>
    <definedName name="Oth_exp_TPA_5" localSheetId="10">#REF!</definedName>
    <definedName name="Oth_exp_TPA_5" localSheetId="8">#REF!</definedName>
    <definedName name="Oth_exp_TPA_5" localSheetId="7">#REF!</definedName>
    <definedName name="Oth_exp_TPA_5" localSheetId="9">#REF!</definedName>
    <definedName name="Oth_exp_TPA_6" localSheetId="14">#REF!</definedName>
    <definedName name="Oth_exp_TPA_6" localSheetId="11">#REF!</definedName>
    <definedName name="Oth_exp_TPA_6" localSheetId="10">#REF!</definedName>
    <definedName name="Oth_exp_TPA_6" localSheetId="8">#REF!</definedName>
    <definedName name="Oth_exp_TPA_6" localSheetId="7">#REF!</definedName>
    <definedName name="Oth_exp_TPA_6" localSheetId="9">#REF!</definedName>
    <definedName name="Oth_exp_TPA_8" localSheetId="14">#REF!</definedName>
    <definedName name="Oth_exp_TPA_8" localSheetId="11">#REF!</definedName>
    <definedName name="Oth_exp_TPA_8" localSheetId="10">#REF!</definedName>
    <definedName name="Oth_exp_TPA_8" localSheetId="8">#REF!</definedName>
    <definedName name="Oth_exp_TPA_8" localSheetId="7">#REF!</definedName>
    <definedName name="Oth_exp_TPA_8" localSheetId="9">#REF!</definedName>
    <definedName name="Oth_extr_exp" localSheetId="14">#REF!</definedName>
    <definedName name="Oth_extr_exp" localSheetId="11">#REF!</definedName>
    <definedName name="Oth_extr_exp" localSheetId="10">#REF!</definedName>
    <definedName name="Oth_extr_exp" localSheetId="8">#REF!</definedName>
    <definedName name="Oth_extr_exp" localSheetId="7">#REF!</definedName>
    <definedName name="Oth_extr_exp" localSheetId="9">#REF!</definedName>
    <definedName name="Oth_extr_exp_5" localSheetId="14">#REF!</definedName>
    <definedName name="Oth_extr_exp_5" localSheetId="11">#REF!</definedName>
    <definedName name="Oth_extr_exp_5" localSheetId="10">#REF!</definedName>
    <definedName name="Oth_extr_exp_5" localSheetId="8">#REF!</definedName>
    <definedName name="Oth_extr_exp_5" localSheetId="7">#REF!</definedName>
    <definedName name="Oth_extr_exp_5" localSheetId="9">#REF!</definedName>
    <definedName name="Oth_extr_exp_6" localSheetId="14">#REF!</definedName>
    <definedName name="Oth_extr_exp_6" localSheetId="11">#REF!</definedName>
    <definedName name="Oth_extr_exp_6" localSheetId="10">#REF!</definedName>
    <definedName name="Oth_extr_exp_6" localSheetId="8">#REF!</definedName>
    <definedName name="Oth_extr_exp_6" localSheetId="7">#REF!</definedName>
    <definedName name="Oth_extr_exp_6" localSheetId="9">#REF!</definedName>
    <definedName name="Oth_extr_exp_8" localSheetId="14">#REF!</definedName>
    <definedName name="Oth_extr_exp_8" localSheetId="11">#REF!</definedName>
    <definedName name="Oth_extr_exp_8" localSheetId="10">#REF!</definedName>
    <definedName name="Oth_extr_exp_8" localSheetId="8">#REF!</definedName>
    <definedName name="Oth_extr_exp_8" localSheetId="7">#REF!</definedName>
    <definedName name="Oth_extr_exp_8" localSheetId="9">#REF!</definedName>
    <definedName name="Oth_extr_income" localSheetId="14">#REF!</definedName>
    <definedName name="Oth_extr_income" localSheetId="11">#REF!</definedName>
    <definedName name="Oth_extr_income" localSheetId="10">#REF!</definedName>
    <definedName name="Oth_extr_income" localSheetId="8">#REF!</definedName>
    <definedName name="Oth_extr_income" localSheetId="7">#REF!</definedName>
    <definedName name="Oth_extr_income" localSheetId="9">#REF!</definedName>
    <definedName name="Oth_extr_income_5" localSheetId="14">#REF!</definedName>
    <definedName name="Oth_extr_income_5" localSheetId="11">#REF!</definedName>
    <definedName name="Oth_extr_income_5" localSheetId="10">#REF!</definedName>
    <definedName name="Oth_extr_income_5" localSheetId="8">#REF!</definedName>
    <definedName name="Oth_extr_income_5" localSheetId="7">#REF!</definedName>
    <definedName name="Oth_extr_income_5" localSheetId="9">#REF!</definedName>
    <definedName name="Oth_extr_income_6" localSheetId="14">#REF!</definedName>
    <definedName name="Oth_extr_income_6" localSheetId="11">#REF!</definedName>
    <definedName name="Oth_extr_income_6" localSheetId="10">#REF!</definedName>
    <definedName name="Oth_extr_income_6" localSheetId="8">#REF!</definedName>
    <definedName name="Oth_extr_income_6" localSheetId="7">#REF!</definedName>
    <definedName name="Oth_extr_income_6" localSheetId="9">#REF!</definedName>
    <definedName name="Oth_extr_income_8" localSheetId="14">#REF!</definedName>
    <definedName name="Oth_extr_income_8" localSheetId="11">#REF!</definedName>
    <definedName name="Oth_extr_income_8" localSheetId="10">#REF!</definedName>
    <definedName name="Oth_extr_income_8" localSheetId="8">#REF!</definedName>
    <definedName name="Oth_extr_income_8" localSheetId="7">#REF!</definedName>
    <definedName name="Oth_extr_income_8" localSheetId="9">#REF!</definedName>
    <definedName name="Oth_fin_charges" localSheetId="14">#REF!</definedName>
    <definedName name="Oth_fin_charges" localSheetId="11">#REF!</definedName>
    <definedName name="Oth_fin_charges" localSheetId="10">#REF!</definedName>
    <definedName name="Oth_fin_charges" localSheetId="8">#REF!</definedName>
    <definedName name="Oth_fin_charges" localSheetId="7">#REF!</definedName>
    <definedName name="Oth_fin_charges" localSheetId="9">#REF!</definedName>
    <definedName name="Oth_fin_charges_5" localSheetId="14">#REF!</definedName>
    <definedName name="Oth_fin_charges_5" localSheetId="11">#REF!</definedName>
    <definedName name="Oth_fin_charges_5" localSheetId="10">#REF!</definedName>
    <definedName name="Oth_fin_charges_5" localSheetId="8">#REF!</definedName>
    <definedName name="Oth_fin_charges_5" localSheetId="7">#REF!</definedName>
    <definedName name="Oth_fin_charges_5" localSheetId="9">#REF!</definedName>
    <definedName name="Oth_fin_charges_6" localSheetId="14">#REF!</definedName>
    <definedName name="Oth_fin_charges_6" localSheetId="11">#REF!</definedName>
    <definedName name="Oth_fin_charges_6" localSheetId="10">#REF!</definedName>
    <definedName name="Oth_fin_charges_6" localSheetId="8">#REF!</definedName>
    <definedName name="Oth_fin_charges_6" localSheetId="7">#REF!</definedName>
    <definedName name="Oth_fin_charges_6" localSheetId="9">#REF!</definedName>
    <definedName name="Oth_fin_charges_8" localSheetId="14">#REF!</definedName>
    <definedName name="Oth_fin_charges_8" localSheetId="11">#REF!</definedName>
    <definedName name="Oth_fin_charges_8" localSheetId="10">#REF!</definedName>
    <definedName name="Oth_fin_charges_8" localSheetId="8">#REF!</definedName>
    <definedName name="Oth_fin_charges_8" localSheetId="7">#REF!</definedName>
    <definedName name="Oth_fin_charges_8" localSheetId="9">#REF!</definedName>
    <definedName name="Oth_fin_income" localSheetId="14">#REF!</definedName>
    <definedName name="Oth_fin_income" localSheetId="11">#REF!</definedName>
    <definedName name="Oth_fin_income" localSheetId="10">#REF!</definedName>
    <definedName name="Oth_fin_income" localSheetId="8">#REF!</definedName>
    <definedName name="Oth_fin_income" localSheetId="7">#REF!</definedName>
    <definedName name="Oth_fin_income" localSheetId="9">#REF!</definedName>
    <definedName name="Oth_fin_income_5" localSheetId="14">#REF!</definedName>
    <definedName name="Oth_fin_income_5" localSheetId="11">#REF!</definedName>
    <definedName name="Oth_fin_income_5" localSheetId="10">#REF!</definedName>
    <definedName name="Oth_fin_income_5" localSheetId="8">#REF!</definedName>
    <definedName name="Oth_fin_income_5" localSheetId="7">#REF!</definedName>
    <definedName name="Oth_fin_income_5" localSheetId="9">#REF!</definedName>
    <definedName name="Oth_fin_income_6" localSheetId="14">#REF!</definedName>
    <definedName name="Oth_fin_income_6" localSheetId="11">#REF!</definedName>
    <definedName name="Oth_fin_income_6" localSheetId="10">#REF!</definedName>
    <definedName name="Oth_fin_income_6" localSheetId="8">#REF!</definedName>
    <definedName name="Oth_fin_income_6" localSheetId="7">#REF!</definedName>
    <definedName name="Oth_fin_income_6" localSheetId="9">#REF!</definedName>
    <definedName name="Oth_fin_income_8" localSheetId="14">#REF!</definedName>
    <definedName name="Oth_fin_income_8" localSheetId="11">#REF!</definedName>
    <definedName name="Oth_fin_income_8" localSheetId="10">#REF!</definedName>
    <definedName name="Oth_fin_income_8" localSheetId="8">#REF!</definedName>
    <definedName name="Oth_fin_income_8" localSheetId="7">#REF!</definedName>
    <definedName name="Oth_fin_income_8" localSheetId="9">#REF!</definedName>
    <definedName name="Oth_material" localSheetId="14">#REF!</definedName>
    <definedName name="Oth_material" localSheetId="11">#REF!</definedName>
    <definedName name="Oth_material" localSheetId="10">#REF!</definedName>
    <definedName name="Oth_material" localSheetId="8">#REF!</definedName>
    <definedName name="Oth_material" localSheetId="7">#REF!</definedName>
    <definedName name="Oth_material" localSheetId="9">#REF!</definedName>
    <definedName name="Oth_material_5" localSheetId="14">#REF!</definedName>
    <definedName name="Oth_material_5" localSheetId="11">#REF!</definedName>
    <definedName name="Oth_material_5" localSheetId="10">#REF!</definedName>
    <definedName name="Oth_material_5" localSheetId="8">#REF!</definedName>
    <definedName name="Oth_material_5" localSheetId="7">#REF!</definedName>
    <definedName name="Oth_material_5" localSheetId="9">#REF!</definedName>
    <definedName name="Oth_material_6" localSheetId="14">#REF!</definedName>
    <definedName name="Oth_material_6" localSheetId="11">#REF!</definedName>
    <definedName name="Oth_material_6" localSheetId="10">#REF!</definedName>
    <definedName name="Oth_material_6" localSheetId="8">#REF!</definedName>
    <definedName name="Oth_material_6" localSheetId="7">#REF!</definedName>
    <definedName name="Oth_material_6" localSheetId="9">#REF!</definedName>
    <definedName name="Oth_material_8" localSheetId="14">#REF!</definedName>
    <definedName name="Oth_material_8" localSheetId="11">#REF!</definedName>
    <definedName name="Oth_material_8" localSheetId="10">#REF!</definedName>
    <definedName name="Oth_material_8" localSheetId="8">#REF!</definedName>
    <definedName name="Oth_material_8" localSheetId="7">#REF!</definedName>
    <definedName name="Oth_material_8" localSheetId="9">#REF!</definedName>
    <definedName name="Oth_oper_charg" localSheetId="14">#REF!</definedName>
    <definedName name="Oth_oper_charg" localSheetId="11">#REF!</definedName>
    <definedName name="Oth_oper_charg" localSheetId="10">#REF!</definedName>
    <definedName name="Oth_oper_charg" localSheetId="8">#REF!</definedName>
    <definedName name="Oth_oper_charg" localSheetId="7">#REF!</definedName>
    <definedName name="Oth_oper_charg" localSheetId="9">#REF!</definedName>
    <definedName name="Oth_oper_charg_5" localSheetId="14">#REF!</definedName>
    <definedName name="Oth_oper_charg_5" localSheetId="11">#REF!</definedName>
    <definedName name="Oth_oper_charg_5" localSheetId="10">#REF!</definedName>
    <definedName name="Oth_oper_charg_5" localSheetId="8">#REF!</definedName>
    <definedName name="Oth_oper_charg_5" localSheetId="7">#REF!</definedName>
    <definedName name="Oth_oper_charg_5" localSheetId="9">#REF!</definedName>
    <definedName name="Oth_oper_charg_6" localSheetId="14">#REF!</definedName>
    <definedName name="Oth_oper_charg_6" localSheetId="11">#REF!</definedName>
    <definedName name="Oth_oper_charg_6" localSheetId="10">#REF!</definedName>
    <definedName name="Oth_oper_charg_6" localSheetId="8">#REF!</definedName>
    <definedName name="Oth_oper_charg_6" localSheetId="7">#REF!</definedName>
    <definedName name="Oth_oper_charg_6" localSheetId="9">#REF!</definedName>
    <definedName name="Oth_oper_charg_8" localSheetId="14">#REF!</definedName>
    <definedName name="Oth_oper_charg_8" localSheetId="11">#REF!</definedName>
    <definedName name="Oth_oper_charg_8" localSheetId="10">#REF!</definedName>
    <definedName name="Oth_oper_charg_8" localSheetId="8">#REF!</definedName>
    <definedName name="Oth_oper_charg_8" localSheetId="7">#REF!</definedName>
    <definedName name="Oth_oper_charg_8" localSheetId="9">#REF!</definedName>
    <definedName name="Oth_reserv" localSheetId="14">#REF!</definedName>
    <definedName name="Oth_reserv" localSheetId="11">#REF!</definedName>
    <definedName name="Oth_reserv" localSheetId="10">#REF!</definedName>
    <definedName name="Oth_reserv" localSheetId="8">#REF!</definedName>
    <definedName name="Oth_reserv" localSheetId="7">#REF!</definedName>
    <definedName name="Oth_reserv" localSheetId="9">#REF!</definedName>
    <definedName name="Oth_reserv_5" localSheetId="14">#REF!</definedName>
    <definedName name="Oth_reserv_5" localSheetId="11">#REF!</definedName>
    <definedName name="Oth_reserv_5" localSheetId="10">#REF!</definedName>
    <definedName name="Oth_reserv_5" localSheetId="8">#REF!</definedName>
    <definedName name="Oth_reserv_5" localSheetId="7">#REF!</definedName>
    <definedName name="Oth_reserv_5" localSheetId="9">#REF!</definedName>
    <definedName name="Oth_reserv_6" localSheetId="14">#REF!</definedName>
    <definedName name="Oth_reserv_6" localSheetId="11">#REF!</definedName>
    <definedName name="Oth_reserv_6" localSheetId="10">#REF!</definedName>
    <definedName name="Oth_reserv_6" localSheetId="8">#REF!</definedName>
    <definedName name="Oth_reserv_6" localSheetId="7">#REF!</definedName>
    <definedName name="Oth_reserv_6" localSheetId="9">#REF!</definedName>
    <definedName name="Oth_reserv_8" localSheetId="14">#REF!</definedName>
    <definedName name="Oth_reserv_8" localSheetId="11">#REF!</definedName>
    <definedName name="Oth_reserv_8" localSheetId="10">#REF!</definedName>
    <definedName name="Oth_reserv_8" localSheetId="8">#REF!</definedName>
    <definedName name="Oth_reserv_8" localSheetId="7">#REF!</definedName>
    <definedName name="Oth_reserv_8" localSheetId="9">#REF!</definedName>
    <definedName name="Oth_revenues" localSheetId="14">#REF!</definedName>
    <definedName name="Oth_revenues" localSheetId="11">#REF!</definedName>
    <definedName name="Oth_revenues" localSheetId="10">#REF!</definedName>
    <definedName name="Oth_revenues" localSheetId="8">#REF!</definedName>
    <definedName name="Oth_revenues" localSheetId="7">#REF!</definedName>
    <definedName name="Oth_revenues" localSheetId="9">#REF!</definedName>
    <definedName name="Oth_revenues_5" localSheetId="14">#REF!</definedName>
    <definedName name="Oth_revenues_5" localSheetId="11">#REF!</definedName>
    <definedName name="Oth_revenues_5" localSheetId="10">#REF!</definedName>
    <definedName name="Oth_revenues_5" localSheetId="8">#REF!</definedName>
    <definedName name="Oth_revenues_5" localSheetId="7">#REF!</definedName>
    <definedName name="Oth_revenues_5" localSheetId="9">#REF!</definedName>
    <definedName name="Oth_revenues_6" localSheetId="14">#REF!</definedName>
    <definedName name="Oth_revenues_6" localSheetId="11">#REF!</definedName>
    <definedName name="Oth_revenues_6" localSheetId="10">#REF!</definedName>
    <definedName name="Oth_revenues_6" localSheetId="8">#REF!</definedName>
    <definedName name="Oth_revenues_6" localSheetId="7">#REF!</definedName>
    <definedName name="Oth_revenues_6" localSheetId="9">#REF!</definedName>
    <definedName name="Oth_revenues_8" localSheetId="14">#REF!</definedName>
    <definedName name="Oth_revenues_8" localSheetId="11">#REF!</definedName>
    <definedName name="Oth_revenues_8" localSheetId="10">#REF!</definedName>
    <definedName name="Oth_revenues_8" localSheetId="8">#REF!</definedName>
    <definedName name="Oth_revenues_8" localSheetId="7">#REF!</definedName>
    <definedName name="Oth_revenues_8" localSheetId="9">#REF!</definedName>
    <definedName name="Oth_sal_wages" localSheetId="14">#REF!</definedName>
    <definedName name="Oth_sal_wages" localSheetId="11">#REF!</definedName>
    <definedName name="Oth_sal_wages" localSheetId="10">#REF!</definedName>
    <definedName name="Oth_sal_wages" localSheetId="8">#REF!</definedName>
    <definedName name="Oth_sal_wages" localSheetId="7">#REF!</definedName>
    <definedName name="Oth_sal_wages" localSheetId="9">#REF!</definedName>
    <definedName name="Oth_sal_wages_5" localSheetId="14">#REF!</definedName>
    <definedName name="Oth_sal_wages_5" localSheetId="11">#REF!</definedName>
    <definedName name="Oth_sal_wages_5" localSheetId="10">#REF!</definedName>
    <definedName name="Oth_sal_wages_5" localSheetId="8">#REF!</definedName>
    <definedName name="Oth_sal_wages_5" localSheetId="7">#REF!</definedName>
    <definedName name="Oth_sal_wages_5" localSheetId="9">#REF!</definedName>
    <definedName name="Oth_sal_wages_6" localSheetId="14">#REF!</definedName>
    <definedName name="Oth_sal_wages_6" localSheetId="11">#REF!</definedName>
    <definedName name="Oth_sal_wages_6" localSheetId="10">#REF!</definedName>
    <definedName name="Oth_sal_wages_6" localSheetId="8">#REF!</definedName>
    <definedName name="Oth_sal_wages_6" localSheetId="7">#REF!</definedName>
    <definedName name="Oth_sal_wages_6" localSheetId="9">#REF!</definedName>
    <definedName name="Oth_sal_wages_8" localSheetId="14">#REF!</definedName>
    <definedName name="Oth_sal_wages_8" localSheetId="11">#REF!</definedName>
    <definedName name="Oth_sal_wages_8" localSheetId="10">#REF!</definedName>
    <definedName name="Oth_sal_wages_8" localSheetId="8">#REF!</definedName>
    <definedName name="Oth_sal_wages_8" localSheetId="7">#REF!</definedName>
    <definedName name="Oth_sal_wages_8" localSheetId="9">#REF!</definedName>
    <definedName name="Oth_sales_premium" localSheetId="14">#REF!</definedName>
    <definedName name="Oth_sales_premium" localSheetId="11">#REF!</definedName>
    <definedName name="Oth_sales_premium" localSheetId="10">#REF!</definedName>
    <definedName name="Oth_sales_premium" localSheetId="8">#REF!</definedName>
    <definedName name="Oth_sales_premium" localSheetId="7">#REF!</definedName>
    <definedName name="Oth_sales_premium" localSheetId="9">#REF!</definedName>
    <definedName name="Oth_sales_premium_5" localSheetId="14">#REF!</definedName>
    <definedName name="Oth_sales_premium_5" localSheetId="11">#REF!</definedName>
    <definedName name="Oth_sales_premium_5" localSheetId="10">#REF!</definedName>
    <definedName name="Oth_sales_premium_5" localSheetId="8">#REF!</definedName>
    <definedName name="Oth_sales_premium_5" localSheetId="7">#REF!</definedName>
    <definedName name="Oth_sales_premium_5" localSheetId="9">#REF!</definedName>
    <definedName name="Oth_sales_premium_6" localSheetId="14">#REF!</definedName>
    <definedName name="Oth_sales_premium_6" localSheetId="11">#REF!</definedName>
    <definedName name="Oth_sales_premium_6" localSheetId="10">#REF!</definedName>
    <definedName name="Oth_sales_premium_6" localSheetId="8">#REF!</definedName>
    <definedName name="Oth_sales_premium_6" localSheetId="7">#REF!</definedName>
    <definedName name="Oth_sales_premium_6" localSheetId="9">#REF!</definedName>
    <definedName name="Oth_sales_premium_8" localSheetId="14">#REF!</definedName>
    <definedName name="Oth_sales_premium_8" localSheetId="11">#REF!</definedName>
    <definedName name="Oth_sales_premium_8" localSheetId="10">#REF!</definedName>
    <definedName name="Oth_sales_premium_8" localSheetId="8">#REF!</definedName>
    <definedName name="Oth_sales_premium_8" localSheetId="7">#REF!</definedName>
    <definedName name="Oth_sales_premium_8" localSheetId="9">#REF!</definedName>
    <definedName name="Oth_serv_costs" localSheetId="14">#REF!</definedName>
    <definedName name="Oth_serv_costs" localSheetId="11">#REF!</definedName>
    <definedName name="Oth_serv_costs" localSheetId="10">#REF!</definedName>
    <definedName name="Oth_serv_costs" localSheetId="8">#REF!</definedName>
    <definedName name="Oth_serv_costs" localSheetId="7">#REF!</definedName>
    <definedName name="Oth_serv_costs" localSheetId="9">#REF!</definedName>
    <definedName name="Oth_serv_costs_5" localSheetId="14">#REF!</definedName>
    <definedName name="Oth_serv_costs_5" localSheetId="11">#REF!</definedName>
    <definedName name="Oth_serv_costs_5" localSheetId="10">#REF!</definedName>
    <definedName name="Oth_serv_costs_5" localSheetId="8">#REF!</definedName>
    <definedName name="Oth_serv_costs_5" localSheetId="7">#REF!</definedName>
    <definedName name="Oth_serv_costs_5" localSheetId="9">#REF!</definedName>
    <definedName name="Oth_serv_costs_6" localSheetId="14">#REF!</definedName>
    <definedName name="Oth_serv_costs_6" localSheetId="11">#REF!</definedName>
    <definedName name="Oth_serv_costs_6" localSheetId="10">#REF!</definedName>
    <definedName name="Oth_serv_costs_6" localSheetId="8">#REF!</definedName>
    <definedName name="Oth_serv_costs_6" localSheetId="7">#REF!</definedName>
    <definedName name="Oth_serv_costs_6" localSheetId="9">#REF!</definedName>
    <definedName name="Oth_serv_costs_8" localSheetId="14">#REF!</definedName>
    <definedName name="Oth_serv_costs_8" localSheetId="11">#REF!</definedName>
    <definedName name="Oth_serv_costs_8" localSheetId="10">#REF!</definedName>
    <definedName name="Oth_serv_costs_8" localSheetId="8">#REF!</definedName>
    <definedName name="Oth_serv_costs_8" localSheetId="7">#REF!</definedName>
    <definedName name="Oth_serv_costs_8" localSheetId="9">#REF!</definedName>
    <definedName name="Oth_trade_rec" localSheetId="14">#REF!</definedName>
    <definedName name="Oth_trade_rec" localSheetId="11">#REF!</definedName>
    <definedName name="Oth_trade_rec" localSheetId="10">#REF!</definedName>
    <definedName name="Oth_trade_rec" localSheetId="8">#REF!</definedName>
    <definedName name="Oth_trade_rec" localSheetId="7">#REF!</definedName>
    <definedName name="Oth_trade_rec" localSheetId="9">#REF!</definedName>
    <definedName name="Oth_trade_rec_5" localSheetId="14">#REF!</definedName>
    <definedName name="Oth_trade_rec_5" localSheetId="11">#REF!</definedName>
    <definedName name="Oth_trade_rec_5" localSheetId="10">#REF!</definedName>
    <definedName name="Oth_trade_rec_5" localSheetId="8">#REF!</definedName>
    <definedName name="Oth_trade_rec_5" localSheetId="7">#REF!</definedName>
    <definedName name="Oth_trade_rec_5" localSheetId="9">#REF!</definedName>
    <definedName name="Oth_trade_rec_6" localSheetId="14">#REF!</definedName>
    <definedName name="Oth_trade_rec_6" localSheetId="11">#REF!</definedName>
    <definedName name="Oth_trade_rec_6" localSheetId="10">#REF!</definedName>
    <definedName name="Oth_trade_rec_6" localSheetId="8">#REF!</definedName>
    <definedName name="Oth_trade_rec_6" localSheetId="7">#REF!</definedName>
    <definedName name="Oth_trade_rec_6" localSheetId="9">#REF!</definedName>
    <definedName name="Oth_trade_rec_8" localSheetId="14">#REF!</definedName>
    <definedName name="Oth_trade_rec_8" localSheetId="11">#REF!</definedName>
    <definedName name="Oth_trade_rec_8" localSheetId="10">#REF!</definedName>
    <definedName name="Oth_trade_rec_8" localSheetId="8">#REF!</definedName>
    <definedName name="Oth_trade_rec_8" localSheetId="7">#REF!</definedName>
    <definedName name="Oth_trade_rec_8" localSheetId="9">#REF!</definedName>
    <definedName name="pablito" localSheetId="14" hidden="1">#REF!</definedName>
    <definedName name="pablito" localSheetId="3" hidden="1">#REF!</definedName>
    <definedName name="pablito" localSheetId="11" hidden="1">#REF!</definedName>
    <definedName name="pablito" localSheetId="10" hidden="1">#REF!</definedName>
    <definedName name="pablito" localSheetId="15" hidden="1">#REF!</definedName>
    <definedName name="pablito" localSheetId="4" hidden="1">#REF!</definedName>
    <definedName name="pablito" localSheetId="8" hidden="1">#REF!</definedName>
    <definedName name="pablito" localSheetId="7" hidden="1">#REF!</definedName>
    <definedName name="pablito" localSheetId="1" hidden="1">#REF!</definedName>
    <definedName name="pablito" localSheetId="2" hidden="1">#REF!</definedName>
    <definedName name="pablito" localSheetId="9" hidden="1">#REF!</definedName>
    <definedName name="pablito" localSheetId="6" hidden="1">#REF!</definedName>
    <definedName name="Pay_localtax" localSheetId="14">#REF!</definedName>
    <definedName name="Pay_localtax" localSheetId="11">#REF!</definedName>
    <definedName name="Pay_localtax" localSheetId="10">#REF!</definedName>
    <definedName name="Pay_localtax" localSheetId="8">#REF!</definedName>
    <definedName name="Pay_localtax" localSheetId="7">#REF!</definedName>
    <definedName name="Pay_localtax" localSheetId="9">#REF!</definedName>
    <definedName name="Pay_localtax_5" localSheetId="14">#REF!</definedName>
    <definedName name="Pay_localtax_5" localSheetId="11">#REF!</definedName>
    <definedName name="Pay_localtax_5" localSheetId="10">#REF!</definedName>
    <definedName name="Pay_localtax_5" localSheetId="8">#REF!</definedName>
    <definedName name="Pay_localtax_5" localSheetId="7">#REF!</definedName>
    <definedName name="Pay_localtax_5" localSheetId="9">#REF!</definedName>
    <definedName name="Pay_localtax_6" localSheetId="14">#REF!</definedName>
    <definedName name="Pay_localtax_6" localSheetId="11">#REF!</definedName>
    <definedName name="Pay_localtax_6" localSheetId="10">#REF!</definedName>
    <definedName name="Pay_localtax_6" localSheetId="8">#REF!</definedName>
    <definedName name="Pay_localtax_6" localSheetId="7">#REF!</definedName>
    <definedName name="Pay_localtax_6" localSheetId="9">#REF!</definedName>
    <definedName name="Pay_localtax_8" localSheetId="14">#REF!</definedName>
    <definedName name="Pay_localtax_8" localSheetId="11">#REF!</definedName>
    <definedName name="Pay_localtax_8" localSheetId="10">#REF!</definedName>
    <definedName name="Pay_localtax_8" localSheetId="8">#REF!</definedName>
    <definedName name="Pay_localtax_8" localSheetId="7">#REF!</definedName>
    <definedName name="Pay_localtax_8" localSheetId="9">#REF!</definedName>
    <definedName name="Pay_withtax" localSheetId="14">#REF!</definedName>
    <definedName name="Pay_withtax" localSheetId="11">#REF!</definedName>
    <definedName name="Pay_withtax" localSheetId="10">#REF!</definedName>
    <definedName name="Pay_withtax" localSheetId="8">#REF!</definedName>
    <definedName name="Pay_withtax" localSheetId="7">#REF!</definedName>
    <definedName name="Pay_withtax" localSheetId="9">#REF!</definedName>
    <definedName name="Pay_withtax_5" localSheetId="14">#REF!</definedName>
    <definedName name="Pay_withtax_5" localSheetId="11">#REF!</definedName>
    <definedName name="Pay_withtax_5" localSheetId="10">#REF!</definedName>
    <definedName name="Pay_withtax_5" localSheetId="8">#REF!</definedName>
    <definedName name="Pay_withtax_5" localSheetId="7">#REF!</definedName>
    <definedName name="Pay_withtax_5" localSheetId="9">#REF!</definedName>
    <definedName name="Pay_withtax_6" localSheetId="14">#REF!</definedName>
    <definedName name="Pay_withtax_6" localSheetId="11">#REF!</definedName>
    <definedName name="Pay_withtax_6" localSheetId="10">#REF!</definedName>
    <definedName name="Pay_withtax_6" localSheetId="8">#REF!</definedName>
    <definedName name="Pay_withtax_6" localSheetId="7">#REF!</definedName>
    <definedName name="Pay_withtax_6" localSheetId="9">#REF!</definedName>
    <definedName name="Pay_withtax_8" localSheetId="14">#REF!</definedName>
    <definedName name="Pay_withtax_8" localSheetId="11">#REF!</definedName>
    <definedName name="Pay_withtax_8" localSheetId="10">#REF!</definedName>
    <definedName name="Pay_withtax_8" localSheetId="8">#REF!</definedName>
    <definedName name="Pay_withtax_8" localSheetId="7">#REF!</definedName>
    <definedName name="Pay_withtax_8" localSheetId="9">#REF!</definedName>
    <definedName name="PD_EBITDA" localSheetId="14">#REF!</definedName>
    <definedName name="PD_EBITDA" localSheetId="11">#REF!</definedName>
    <definedName name="PD_EBITDA" localSheetId="10">#REF!</definedName>
    <definedName name="PD_EBITDA" localSheetId="8">#REF!</definedName>
    <definedName name="PD_EBITDA" localSheetId="7">#REF!</definedName>
    <definedName name="PD_EBITDA" localSheetId="9">#REF!</definedName>
    <definedName name="PD_EPS" localSheetId="14">#REF!</definedName>
    <definedName name="PD_EPS" localSheetId="11">#REF!</definedName>
    <definedName name="PD_EPS" localSheetId="10">#REF!</definedName>
    <definedName name="PD_EPS" localSheetId="8">#REF!</definedName>
    <definedName name="PD_EPS" localSheetId="7">#REF!</definedName>
    <definedName name="PD_EPS" localSheetId="9">#REF!</definedName>
    <definedName name="PD_NI" localSheetId="14">#REF!</definedName>
    <definedName name="PD_NI" localSheetId="11">#REF!</definedName>
    <definedName name="PD_NI" localSheetId="10">#REF!</definedName>
    <definedName name="PD_NI" localSheetId="8">#REF!</definedName>
    <definedName name="PD_NI" localSheetId="7">#REF!</definedName>
    <definedName name="PD_NI" localSheetId="9">#REF!</definedName>
    <definedName name="PD_OP" localSheetId="14">#REF!</definedName>
    <definedName name="PD_OP" localSheetId="11">#REF!</definedName>
    <definedName name="PD_OP" localSheetId="10">#REF!</definedName>
    <definedName name="PD_OP" localSheetId="8">#REF!</definedName>
    <definedName name="PD_OP" localSheetId="7">#REF!</definedName>
    <definedName name="PD_OP" localSheetId="9">#REF!</definedName>
    <definedName name="PD_REV" localSheetId="14">#REF!</definedName>
    <definedName name="PD_REV" localSheetId="11">#REF!</definedName>
    <definedName name="PD_REV" localSheetId="10">#REF!</definedName>
    <definedName name="PD_REV" localSheetId="8">#REF!</definedName>
    <definedName name="PD_REV" localSheetId="7">#REF!</definedName>
    <definedName name="PD_REV" localSheetId="9">#REF!</definedName>
    <definedName name="PER" localSheetId="14">#REF!</definedName>
    <definedName name="PER" localSheetId="11">#REF!</definedName>
    <definedName name="PER" localSheetId="10">#REF!</definedName>
    <definedName name="PER" localSheetId="8">#REF!</definedName>
    <definedName name="PER" localSheetId="7">#REF!</definedName>
    <definedName name="PER" localSheetId="9">#REF!</definedName>
    <definedName name="PER_LACTUALS" localSheetId="14">#REF!</definedName>
    <definedName name="PER_LACTUALS" localSheetId="11">#REF!</definedName>
    <definedName name="PER_LACTUALS" localSheetId="10">#REF!</definedName>
    <definedName name="PER_LACTUALS" localSheetId="8">#REF!</definedName>
    <definedName name="PER_LACTUALS" localSheetId="7">#REF!</definedName>
    <definedName name="PER_LACTUALS" localSheetId="9">#REF!</definedName>
    <definedName name="period" localSheetId="14">#REF!</definedName>
    <definedName name="period" localSheetId="11">#REF!</definedName>
    <definedName name="period" localSheetId="10">#REF!</definedName>
    <definedName name="period" localSheetId="8">#REF!</definedName>
    <definedName name="period" localSheetId="7">#REF!</definedName>
    <definedName name="period" localSheetId="9">#REF!</definedName>
    <definedName name="period_5" localSheetId="14">#REF!</definedName>
    <definedName name="period_5" localSheetId="11">#REF!</definedName>
    <definedName name="period_5" localSheetId="10">#REF!</definedName>
    <definedName name="period_5" localSheetId="8">#REF!</definedName>
    <definedName name="period_5" localSheetId="7">#REF!</definedName>
    <definedName name="period_5" localSheetId="9">#REF!</definedName>
    <definedName name="period_6" localSheetId="14">#REF!</definedName>
    <definedName name="period_6" localSheetId="11">#REF!</definedName>
    <definedName name="period_6" localSheetId="10">#REF!</definedName>
    <definedName name="period_6" localSheetId="8">#REF!</definedName>
    <definedName name="period_6" localSheetId="7">#REF!</definedName>
    <definedName name="period_6" localSheetId="9">#REF!</definedName>
    <definedName name="period_8" localSheetId="14">#REF!</definedName>
    <definedName name="period_8" localSheetId="11">#REF!</definedName>
    <definedName name="period_8" localSheetId="10">#REF!</definedName>
    <definedName name="period_8" localSheetId="8">#REF!</definedName>
    <definedName name="period_8" localSheetId="7">#REF!</definedName>
    <definedName name="period_8" localSheetId="9">#REF!</definedName>
    <definedName name="Period_Actual_Net" localSheetId="14">#REF!</definedName>
    <definedName name="Period_Actual_Net" localSheetId="11">#REF!</definedName>
    <definedName name="Period_Actual_Net" localSheetId="10">#REF!</definedName>
    <definedName name="Period_Actual_Net" localSheetId="8">#REF!</definedName>
    <definedName name="Period_Actual_Net" localSheetId="7">#REF!</definedName>
    <definedName name="Period_Actual_Net" localSheetId="9">#REF!</definedName>
    <definedName name="Period_Budget_Net" localSheetId="14">#REF!</definedName>
    <definedName name="Period_Budget_Net" localSheetId="11">#REF!</definedName>
    <definedName name="Period_Budget_Net" localSheetId="10">#REF!</definedName>
    <definedName name="Period_Budget_Net" localSheetId="8">#REF!</definedName>
    <definedName name="Period_Budget_Net" localSheetId="7">#REF!</definedName>
    <definedName name="Period_Budget_Net" localSheetId="9">#REF!</definedName>
    <definedName name="Personale" localSheetId="14">#REF!</definedName>
    <definedName name="Personale" localSheetId="11">#REF!</definedName>
    <definedName name="Personale" localSheetId="10">#REF!</definedName>
    <definedName name="Personale" localSheetId="8">#REF!</definedName>
    <definedName name="Personale" localSheetId="7">#REF!</definedName>
    <definedName name="Personale" localSheetId="9">#REF!</definedName>
    <definedName name="PFcopia" localSheetId="14">#REF!</definedName>
    <definedName name="PFcopia" localSheetId="11">#REF!</definedName>
    <definedName name="PFcopia" localSheetId="10">#REF!</definedName>
    <definedName name="PFcopia" localSheetId="8">#REF!</definedName>
    <definedName name="PFcopia" localSheetId="7">#REF!</definedName>
    <definedName name="PFcopia" localSheetId="9">#REF!</definedName>
    <definedName name="PFcopia_5" localSheetId="14">#REF!</definedName>
    <definedName name="PFcopia_5" localSheetId="11">#REF!</definedName>
    <definedName name="PFcopia_5" localSheetId="10">#REF!</definedName>
    <definedName name="PFcopia_5" localSheetId="8">#REF!</definedName>
    <definedName name="PFcopia_5" localSheetId="7">#REF!</definedName>
    <definedName name="PFcopia_5" localSheetId="9">#REF!</definedName>
    <definedName name="PFcopia_6" localSheetId="14">#REF!</definedName>
    <definedName name="PFcopia_6" localSheetId="11">#REF!</definedName>
    <definedName name="PFcopia_6" localSheetId="10">#REF!</definedName>
    <definedName name="PFcopia_6" localSheetId="8">#REF!</definedName>
    <definedName name="PFcopia_6" localSheetId="7">#REF!</definedName>
    <definedName name="PFcopia_6" localSheetId="9">#REF!</definedName>
    <definedName name="PFcopia_8" localSheetId="14">#REF!</definedName>
    <definedName name="PFcopia_8" localSheetId="11">#REF!</definedName>
    <definedName name="PFcopia_8" localSheetId="10">#REF!</definedName>
    <definedName name="PFcopia_8" localSheetId="8">#REF!</definedName>
    <definedName name="PFcopia_8" localSheetId="7">#REF!</definedName>
    <definedName name="PFcopia_8" localSheetId="9">#REF!</definedName>
    <definedName name="pl_companystop" localSheetId="14">#REF!</definedName>
    <definedName name="pl_companystop" localSheetId="11">#REF!</definedName>
    <definedName name="pl_companystop" localSheetId="10">#REF!</definedName>
    <definedName name="pl_companystop" localSheetId="8">#REF!</definedName>
    <definedName name="pl_companystop" localSheetId="7">#REF!</definedName>
    <definedName name="pl_companystop" localSheetId="9">#REF!</definedName>
    <definedName name="pl_companystop_5" localSheetId="14">#REF!</definedName>
    <definedName name="pl_companystop_5" localSheetId="11">#REF!</definedName>
    <definedName name="pl_companystop_5" localSheetId="10">#REF!</definedName>
    <definedName name="pl_companystop_5" localSheetId="8">#REF!</definedName>
    <definedName name="pl_companystop_5" localSheetId="7">#REF!</definedName>
    <definedName name="pl_companystop_5" localSheetId="9">#REF!</definedName>
    <definedName name="pl_companystop_6" localSheetId="14">#REF!</definedName>
    <definedName name="pl_companystop_6" localSheetId="11">#REF!</definedName>
    <definedName name="pl_companystop_6" localSheetId="10">#REF!</definedName>
    <definedName name="pl_companystop_6" localSheetId="8">#REF!</definedName>
    <definedName name="pl_companystop_6" localSheetId="7">#REF!</definedName>
    <definedName name="pl_companystop_6" localSheetId="9">#REF!</definedName>
    <definedName name="pl_companystop_8" localSheetId="14">#REF!</definedName>
    <definedName name="pl_companystop_8" localSheetId="11">#REF!</definedName>
    <definedName name="pl_companystop_8" localSheetId="10">#REF!</definedName>
    <definedName name="pl_companystop_8" localSheetId="8">#REF!</definedName>
    <definedName name="pl_companystop_8" localSheetId="7">#REF!</definedName>
    <definedName name="pl_companystop_8" localSheetId="9">#REF!</definedName>
    <definedName name="pl0001_5" localSheetId="14">#REF!</definedName>
    <definedName name="pl0001_5" localSheetId="11">#REF!</definedName>
    <definedName name="pl0001_5" localSheetId="10">#REF!</definedName>
    <definedName name="pl0001_5" localSheetId="8">#REF!</definedName>
    <definedName name="pl0001_5" localSheetId="7">#REF!</definedName>
    <definedName name="pl0001_5" localSheetId="9">#REF!</definedName>
    <definedName name="pl0001_6" localSheetId="14">#REF!</definedName>
    <definedName name="pl0001_6" localSheetId="11">#REF!</definedName>
    <definedName name="pl0001_6" localSheetId="10">#REF!</definedName>
    <definedName name="pl0001_6" localSheetId="8">#REF!</definedName>
    <definedName name="pl0001_6" localSheetId="7">#REF!</definedName>
    <definedName name="pl0001_6" localSheetId="9">#REF!</definedName>
    <definedName name="pl0001_8" localSheetId="14">#REF!</definedName>
    <definedName name="pl0001_8" localSheetId="11">#REF!</definedName>
    <definedName name="pl0001_8" localSheetId="10">#REF!</definedName>
    <definedName name="pl0001_8" localSheetId="8">#REF!</definedName>
    <definedName name="pl0001_8" localSheetId="7">#REF!</definedName>
    <definedName name="pl0001_8" localSheetId="9">#REF!</definedName>
    <definedName name="pl0002_5" localSheetId="14">#REF!</definedName>
    <definedName name="pl0002_5" localSheetId="11">#REF!</definedName>
    <definedName name="pl0002_5" localSheetId="10">#REF!</definedName>
    <definedName name="pl0002_5" localSheetId="8">#REF!</definedName>
    <definedName name="pl0002_5" localSheetId="7">#REF!</definedName>
    <definedName name="pl0002_5" localSheetId="9">#REF!</definedName>
    <definedName name="pl0002_6" localSheetId="14">#REF!</definedName>
    <definedName name="pl0002_6" localSheetId="11">#REF!</definedName>
    <definedName name="pl0002_6" localSheetId="10">#REF!</definedName>
    <definedName name="pl0002_6" localSheetId="8">#REF!</definedName>
    <definedName name="pl0002_6" localSheetId="7">#REF!</definedName>
    <definedName name="pl0002_6" localSheetId="9">#REF!</definedName>
    <definedName name="pl0002_8" localSheetId="14">#REF!</definedName>
    <definedName name="pl0002_8" localSheetId="11">#REF!</definedName>
    <definedName name="pl0002_8" localSheetId="10">#REF!</definedName>
    <definedName name="pl0002_8" localSheetId="8">#REF!</definedName>
    <definedName name="pl0002_8" localSheetId="7">#REF!</definedName>
    <definedName name="pl0002_8" localSheetId="9">#REF!</definedName>
    <definedName name="pl0003_5" localSheetId="14">#REF!</definedName>
    <definedName name="pl0003_5" localSheetId="11">#REF!</definedName>
    <definedName name="pl0003_5" localSheetId="10">#REF!</definedName>
    <definedName name="pl0003_5" localSheetId="8">#REF!</definedName>
    <definedName name="pl0003_5" localSheetId="7">#REF!</definedName>
    <definedName name="pl0003_5" localSheetId="9">#REF!</definedName>
    <definedName name="pl0003_6" localSheetId="14">#REF!</definedName>
    <definedName name="pl0003_6" localSheetId="11">#REF!</definedName>
    <definedName name="pl0003_6" localSheetId="10">#REF!</definedName>
    <definedName name="pl0003_6" localSheetId="8">#REF!</definedName>
    <definedName name="pl0003_6" localSheetId="7">#REF!</definedName>
    <definedName name="pl0003_6" localSheetId="9">#REF!</definedName>
    <definedName name="pl0003_8" localSheetId="14">#REF!</definedName>
    <definedName name="pl0003_8" localSheetId="11">#REF!</definedName>
    <definedName name="pl0003_8" localSheetId="10">#REF!</definedName>
    <definedName name="pl0003_8" localSheetId="8">#REF!</definedName>
    <definedName name="pl0003_8" localSheetId="7">#REF!</definedName>
    <definedName name="pl0003_8" localSheetId="9">#REF!</definedName>
    <definedName name="pl0004_5" localSheetId="14">#REF!</definedName>
    <definedName name="pl0004_5" localSheetId="11">#REF!</definedName>
    <definedName name="pl0004_5" localSheetId="10">#REF!</definedName>
    <definedName name="pl0004_5" localSheetId="8">#REF!</definedName>
    <definedName name="pl0004_5" localSheetId="7">#REF!</definedName>
    <definedName name="pl0004_5" localSheetId="9">#REF!</definedName>
    <definedName name="pl0004_6" localSheetId="14">#REF!</definedName>
    <definedName name="pl0004_6" localSheetId="11">#REF!</definedName>
    <definedName name="pl0004_6" localSheetId="10">#REF!</definedName>
    <definedName name="pl0004_6" localSheetId="8">#REF!</definedName>
    <definedName name="pl0004_6" localSheetId="7">#REF!</definedName>
    <definedName name="pl0004_6" localSheetId="9">#REF!</definedName>
    <definedName name="pl0004_8" localSheetId="14">#REF!</definedName>
    <definedName name="pl0004_8" localSheetId="11">#REF!</definedName>
    <definedName name="pl0004_8" localSheetId="10">#REF!</definedName>
    <definedName name="pl0004_8" localSheetId="8">#REF!</definedName>
    <definedName name="pl0004_8" localSheetId="7">#REF!</definedName>
    <definedName name="pl0004_8" localSheetId="9">#REF!</definedName>
    <definedName name="pl0005_5" localSheetId="14">#REF!</definedName>
    <definedName name="pl0005_5" localSheetId="11">#REF!</definedName>
    <definedName name="pl0005_5" localSheetId="10">#REF!</definedName>
    <definedName name="pl0005_5" localSheetId="8">#REF!</definedName>
    <definedName name="pl0005_5" localSheetId="7">#REF!</definedName>
    <definedName name="pl0005_5" localSheetId="9">#REF!</definedName>
    <definedName name="pl0005_6" localSheetId="14">#REF!</definedName>
    <definedName name="pl0005_6" localSheetId="11">#REF!</definedName>
    <definedName name="pl0005_6" localSheetId="10">#REF!</definedName>
    <definedName name="pl0005_6" localSheetId="8">#REF!</definedName>
    <definedName name="pl0005_6" localSheetId="7">#REF!</definedName>
    <definedName name="pl0005_6" localSheetId="9">#REF!</definedName>
    <definedName name="pl0005_8" localSheetId="14">#REF!</definedName>
    <definedName name="pl0005_8" localSheetId="11">#REF!</definedName>
    <definedName name="pl0005_8" localSheetId="10">#REF!</definedName>
    <definedName name="pl0005_8" localSheetId="8">#REF!</definedName>
    <definedName name="pl0005_8" localSheetId="7">#REF!</definedName>
    <definedName name="pl0005_8" localSheetId="9">#REF!</definedName>
    <definedName name="pl0006_5" localSheetId="14">#REF!</definedName>
    <definedName name="pl0006_5" localSheetId="11">#REF!</definedName>
    <definedName name="pl0006_5" localSheetId="10">#REF!</definedName>
    <definedName name="pl0006_5" localSheetId="8">#REF!</definedName>
    <definedName name="pl0006_5" localSheetId="7">#REF!</definedName>
    <definedName name="pl0006_5" localSheetId="9">#REF!</definedName>
    <definedName name="pl0006_6" localSheetId="14">#REF!</definedName>
    <definedName name="pl0006_6" localSheetId="11">#REF!</definedName>
    <definedName name="pl0006_6" localSheetId="10">#REF!</definedName>
    <definedName name="pl0006_6" localSheetId="8">#REF!</definedName>
    <definedName name="pl0006_6" localSheetId="7">#REF!</definedName>
    <definedName name="pl0006_6" localSheetId="9">#REF!</definedName>
    <definedName name="pl0006_8" localSheetId="14">#REF!</definedName>
    <definedName name="pl0006_8" localSheetId="11">#REF!</definedName>
    <definedName name="pl0006_8" localSheetId="10">#REF!</definedName>
    <definedName name="pl0006_8" localSheetId="8">#REF!</definedName>
    <definedName name="pl0006_8" localSheetId="7">#REF!</definedName>
    <definedName name="pl0006_8" localSheetId="9">#REF!</definedName>
    <definedName name="pl0007_5" localSheetId="14">#REF!</definedName>
    <definedName name="pl0007_5" localSheetId="11">#REF!</definedName>
    <definedName name="pl0007_5" localSheetId="10">#REF!</definedName>
    <definedName name="pl0007_5" localSheetId="8">#REF!</definedName>
    <definedName name="pl0007_5" localSheetId="7">#REF!</definedName>
    <definedName name="pl0007_5" localSheetId="9">#REF!</definedName>
    <definedName name="pl0007_6" localSheetId="14">#REF!</definedName>
    <definedName name="pl0007_6" localSheetId="11">#REF!</definedName>
    <definedName name="pl0007_6" localSheetId="10">#REF!</definedName>
    <definedName name="pl0007_6" localSheetId="8">#REF!</definedName>
    <definedName name="pl0007_6" localSheetId="7">#REF!</definedName>
    <definedName name="pl0007_6" localSheetId="9">#REF!</definedName>
    <definedName name="pl0007_8" localSheetId="14">#REF!</definedName>
    <definedName name="pl0007_8" localSheetId="11">#REF!</definedName>
    <definedName name="pl0007_8" localSheetId="10">#REF!</definedName>
    <definedName name="pl0007_8" localSheetId="8">#REF!</definedName>
    <definedName name="pl0007_8" localSheetId="7">#REF!</definedName>
    <definedName name="pl0007_8" localSheetId="9">#REF!</definedName>
    <definedName name="pl0008_5" localSheetId="14">#REF!</definedName>
    <definedName name="pl0008_5" localSheetId="11">#REF!</definedName>
    <definedName name="pl0008_5" localSheetId="10">#REF!</definedName>
    <definedName name="pl0008_5" localSheetId="8">#REF!</definedName>
    <definedName name="pl0008_5" localSheetId="7">#REF!</definedName>
    <definedName name="pl0008_5" localSheetId="9">#REF!</definedName>
    <definedName name="pl0008_6" localSheetId="14">#REF!</definedName>
    <definedName name="pl0008_6" localSheetId="11">#REF!</definedName>
    <definedName name="pl0008_6" localSheetId="10">#REF!</definedName>
    <definedName name="pl0008_6" localSheetId="8">#REF!</definedName>
    <definedName name="pl0008_6" localSheetId="7">#REF!</definedName>
    <definedName name="pl0008_6" localSheetId="9">#REF!</definedName>
    <definedName name="pl0008_8" localSheetId="14">#REF!</definedName>
    <definedName name="pl0008_8" localSheetId="11">#REF!</definedName>
    <definedName name="pl0008_8" localSheetId="10">#REF!</definedName>
    <definedName name="pl0008_8" localSheetId="8">#REF!</definedName>
    <definedName name="pl0008_8" localSheetId="7">#REF!</definedName>
    <definedName name="pl0008_8" localSheetId="9">#REF!</definedName>
    <definedName name="pl0009_5" localSheetId="14">#REF!</definedName>
    <definedName name="pl0009_5" localSheetId="11">#REF!</definedName>
    <definedName name="pl0009_5" localSheetId="10">#REF!</definedName>
    <definedName name="pl0009_5" localSheetId="8">#REF!</definedName>
    <definedName name="pl0009_5" localSheetId="7">#REF!</definedName>
    <definedName name="pl0009_5" localSheetId="9">#REF!</definedName>
    <definedName name="pl0009_6" localSheetId="14">#REF!</definedName>
    <definedName name="pl0009_6" localSheetId="11">#REF!</definedName>
    <definedName name="pl0009_6" localSheetId="10">#REF!</definedName>
    <definedName name="pl0009_6" localSheetId="8">#REF!</definedName>
    <definedName name="pl0009_6" localSheetId="7">#REF!</definedName>
    <definedName name="pl0009_6" localSheetId="9">#REF!</definedName>
    <definedName name="pl0009_8" localSheetId="14">#REF!</definedName>
    <definedName name="pl0009_8" localSheetId="11">#REF!</definedName>
    <definedName name="pl0009_8" localSheetId="10">#REF!</definedName>
    <definedName name="pl0009_8" localSheetId="8">#REF!</definedName>
    <definedName name="pl0009_8" localSheetId="7">#REF!</definedName>
    <definedName name="pl0009_8" localSheetId="9">#REF!</definedName>
    <definedName name="plcodcolonne" localSheetId="14">#REF!</definedName>
    <definedName name="plcodcolonne" localSheetId="11">#REF!</definedName>
    <definedName name="plcodcolonne" localSheetId="10">#REF!</definedName>
    <definedName name="plcodcolonne" localSheetId="8">#REF!</definedName>
    <definedName name="plcodcolonne" localSheetId="7">#REF!</definedName>
    <definedName name="plcodcolonne" localSheetId="9">#REF!</definedName>
    <definedName name="plcodcolonne_5" localSheetId="14">#REF!</definedName>
    <definedName name="plcodcolonne_5" localSheetId="11">#REF!</definedName>
    <definedName name="plcodcolonne_5" localSheetId="10">#REF!</definedName>
    <definedName name="plcodcolonne_5" localSheetId="8">#REF!</definedName>
    <definedName name="plcodcolonne_5" localSheetId="7">#REF!</definedName>
    <definedName name="plcodcolonne_5" localSheetId="9">#REF!</definedName>
    <definedName name="plcodcolonne_6" localSheetId="14">#REF!</definedName>
    <definedName name="plcodcolonne_6" localSheetId="11">#REF!</definedName>
    <definedName name="plcodcolonne_6" localSheetId="10">#REF!</definedName>
    <definedName name="plcodcolonne_6" localSheetId="8">#REF!</definedName>
    <definedName name="plcodcolonne_6" localSheetId="7">#REF!</definedName>
    <definedName name="plcodcolonne_6" localSheetId="9">#REF!</definedName>
    <definedName name="plcodcolonne_8" localSheetId="14">#REF!</definedName>
    <definedName name="plcodcolonne_8" localSheetId="11">#REF!</definedName>
    <definedName name="plcodcolonne_8" localSheetId="10">#REF!</definedName>
    <definedName name="plcodcolonne_8" localSheetId="8">#REF!</definedName>
    <definedName name="plcodcolonne_8" localSheetId="7">#REF!</definedName>
    <definedName name="plcodcolonne_8" localSheetId="9">#REF!</definedName>
    <definedName name="pldef" localSheetId="14">#REF!</definedName>
    <definedName name="pldef" localSheetId="11">#REF!</definedName>
    <definedName name="pldef" localSheetId="10">#REF!</definedName>
    <definedName name="pldef" localSheetId="8">#REF!</definedName>
    <definedName name="pldef" localSheetId="7">#REF!</definedName>
    <definedName name="pldef" localSheetId="9">#REF!</definedName>
    <definedName name="pldef_5" localSheetId="14">#REF!</definedName>
    <definedName name="pldef_5" localSheetId="11">#REF!</definedName>
    <definedName name="pldef_5" localSheetId="10">#REF!</definedName>
    <definedName name="pldef_5" localSheetId="8">#REF!</definedName>
    <definedName name="pldef_5" localSheetId="7">#REF!</definedName>
    <definedName name="pldef_5" localSheetId="9">#REF!</definedName>
    <definedName name="pldef_6" localSheetId="14">#REF!</definedName>
    <definedName name="pldef_6" localSheetId="11">#REF!</definedName>
    <definedName name="pldef_6" localSheetId="10">#REF!</definedName>
    <definedName name="pldef_6" localSheetId="8">#REF!</definedName>
    <definedName name="pldef_6" localSheetId="7">#REF!</definedName>
    <definedName name="pldef_6" localSheetId="9">#REF!</definedName>
    <definedName name="pldef_8" localSheetId="14">#REF!</definedName>
    <definedName name="pldef_8" localSheetId="11">#REF!</definedName>
    <definedName name="pldef_8" localSheetId="10">#REF!</definedName>
    <definedName name="pldef_8" localSheetId="8">#REF!</definedName>
    <definedName name="pldef_8" localSheetId="7">#REF!</definedName>
    <definedName name="pldef_8" localSheetId="9">#REF!</definedName>
    <definedName name="plhq" localSheetId="14">#REF!</definedName>
    <definedName name="plhq" localSheetId="11">#REF!</definedName>
    <definedName name="plhq" localSheetId="10">#REF!</definedName>
    <definedName name="plhq" localSheetId="8">#REF!</definedName>
    <definedName name="plhq" localSheetId="7">#REF!</definedName>
    <definedName name="plhq" localSheetId="9">#REF!</definedName>
    <definedName name="plhq_5" localSheetId="14">#REF!</definedName>
    <definedName name="plhq_5" localSheetId="11">#REF!</definedName>
    <definedName name="plhq_5" localSheetId="10">#REF!</definedName>
    <definedName name="plhq_5" localSheetId="8">#REF!</definedName>
    <definedName name="plhq_5" localSheetId="7">#REF!</definedName>
    <definedName name="plhq_5" localSheetId="9">#REF!</definedName>
    <definedName name="plhq_6" localSheetId="14">#REF!</definedName>
    <definedName name="plhq_6" localSheetId="11">#REF!</definedName>
    <definedName name="plhq_6" localSheetId="10">#REF!</definedName>
    <definedName name="plhq_6" localSheetId="8">#REF!</definedName>
    <definedName name="plhq_6" localSheetId="7">#REF!</definedName>
    <definedName name="plhq_6" localSheetId="9">#REF!</definedName>
    <definedName name="plhq_8" localSheetId="14">#REF!</definedName>
    <definedName name="plhq_8" localSheetId="11">#REF!</definedName>
    <definedName name="plhq_8" localSheetId="10">#REF!</definedName>
    <definedName name="plhq_8" localSheetId="8">#REF!</definedName>
    <definedName name="plhq_8" localSheetId="7">#REF!</definedName>
    <definedName name="plhq_8" localSheetId="9">#REF!</definedName>
    <definedName name="plitc" localSheetId="14">#REF!</definedName>
    <definedName name="plitc" localSheetId="11">#REF!</definedName>
    <definedName name="plitc" localSheetId="10">#REF!</definedName>
    <definedName name="plitc" localSheetId="8">#REF!</definedName>
    <definedName name="plitc" localSheetId="7">#REF!</definedName>
    <definedName name="plitc" localSheetId="9">#REF!</definedName>
    <definedName name="plitc_5" localSheetId="14">#REF!</definedName>
    <definedName name="plitc_5" localSheetId="11">#REF!</definedName>
    <definedName name="plitc_5" localSheetId="10">#REF!</definedName>
    <definedName name="plitc_5" localSheetId="8">#REF!</definedName>
    <definedName name="plitc_5" localSheetId="7">#REF!</definedName>
    <definedName name="plitc_5" localSheetId="9">#REF!</definedName>
    <definedName name="plitc_6" localSheetId="14">#REF!</definedName>
    <definedName name="plitc_6" localSheetId="11">#REF!</definedName>
    <definedName name="plitc_6" localSheetId="10">#REF!</definedName>
    <definedName name="plitc_6" localSheetId="8">#REF!</definedName>
    <definedName name="plitc_6" localSheetId="7">#REF!</definedName>
    <definedName name="plitc_6" localSheetId="9">#REF!</definedName>
    <definedName name="plitc_8" localSheetId="14">#REF!</definedName>
    <definedName name="plitc_8" localSheetId="11">#REF!</definedName>
    <definedName name="plitc_8" localSheetId="10">#REF!</definedName>
    <definedName name="plitc_8" localSheetId="8">#REF!</definedName>
    <definedName name="plitc_8" localSheetId="7">#REF!</definedName>
    <definedName name="plitc_8" localSheetId="9">#REF!</definedName>
    <definedName name="PlItc999" localSheetId="14">#REF!</definedName>
    <definedName name="PlItc999" localSheetId="11">#REF!</definedName>
    <definedName name="PlItc999" localSheetId="10">#REF!</definedName>
    <definedName name="PlItc999" localSheetId="8">#REF!</definedName>
    <definedName name="PlItc999" localSheetId="7">#REF!</definedName>
    <definedName name="PlItc999" localSheetId="9">#REF!</definedName>
    <definedName name="PlItc999_5" localSheetId="14">#REF!</definedName>
    <definedName name="PlItc999_5" localSheetId="11">#REF!</definedName>
    <definedName name="PlItc999_5" localSheetId="10">#REF!</definedName>
    <definedName name="PlItc999_5" localSheetId="8">#REF!</definedName>
    <definedName name="PlItc999_5" localSheetId="7">#REF!</definedName>
    <definedName name="PlItc999_5" localSheetId="9">#REF!</definedName>
    <definedName name="PlItc999_6" localSheetId="14">#REF!</definedName>
    <definedName name="PlItc999_6" localSheetId="11">#REF!</definedName>
    <definedName name="PlItc999_6" localSheetId="10">#REF!</definedName>
    <definedName name="PlItc999_6" localSheetId="8">#REF!</definedName>
    <definedName name="PlItc999_6" localSheetId="7">#REF!</definedName>
    <definedName name="PlItc999_6" localSheetId="9">#REF!</definedName>
    <definedName name="PlItc999_8" localSheetId="14">#REF!</definedName>
    <definedName name="PlItc999_8" localSheetId="11">#REF!</definedName>
    <definedName name="PlItc999_8" localSheetId="10">#REF!</definedName>
    <definedName name="PlItc999_8" localSheetId="8">#REF!</definedName>
    <definedName name="PlItc999_8" localSheetId="7">#REF!</definedName>
    <definedName name="PlItc999_8" localSheetId="9">#REF!</definedName>
    <definedName name="PlItcCom" localSheetId="14">#REF!</definedName>
    <definedName name="PlItcCom" localSheetId="11">#REF!</definedName>
    <definedName name="PlItcCom" localSheetId="10">#REF!</definedName>
    <definedName name="PlItcCom" localSheetId="8">#REF!</definedName>
    <definedName name="PlItcCom" localSheetId="7">#REF!</definedName>
    <definedName name="PlItcCom" localSheetId="9">#REF!</definedName>
    <definedName name="PlItcCom_5" localSheetId="14">#REF!</definedName>
    <definedName name="PlItcCom_5" localSheetId="11">#REF!</definedName>
    <definedName name="PlItcCom_5" localSheetId="10">#REF!</definedName>
    <definedName name="PlItcCom_5" localSheetId="8">#REF!</definedName>
    <definedName name="PlItcCom_5" localSheetId="7">#REF!</definedName>
    <definedName name="PlItcCom_5" localSheetId="9">#REF!</definedName>
    <definedName name="PlItcCom_6" localSheetId="14">#REF!</definedName>
    <definedName name="PlItcCom_6" localSheetId="11">#REF!</definedName>
    <definedName name="PlItcCom_6" localSheetId="10">#REF!</definedName>
    <definedName name="PlItcCom_6" localSheetId="8">#REF!</definedName>
    <definedName name="PlItcCom_6" localSheetId="7">#REF!</definedName>
    <definedName name="PlItcCom_6" localSheetId="9">#REF!</definedName>
    <definedName name="PlItcCom_8" localSheetId="14">#REF!</definedName>
    <definedName name="PlItcCom_8" localSheetId="11">#REF!</definedName>
    <definedName name="PlItcCom_8" localSheetId="10">#REF!</definedName>
    <definedName name="PlItcCom_8" localSheetId="8">#REF!</definedName>
    <definedName name="PlItcCom_8" localSheetId="7">#REF!</definedName>
    <definedName name="PlItcCom_8" localSheetId="9">#REF!</definedName>
    <definedName name="PlItcItems" localSheetId="14">#REF!</definedName>
    <definedName name="PlItcItems" localSheetId="11">#REF!</definedName>
    <definedName name="PlItcItems" localSheetId="10">#REF!</definedName>
    <definedName name="PlItcItems" localSheetId="8">#REF!</definedName>
    <definedName name="PlItcItems" localSheetId="7">#REF!</definedName>
    <definedName name="PlItcItems" localSheetId="9">#REF!</definedName>
    <definedName name="PlItcItems_5" localSheetId="14">#REF!</definedName>
    <definedName name="PlItcItems_5" localSheetId="11">#REF!</definedName>
    <definedName name="PlItcItems_5" localSheetId="10">#REF!</definedName>
    <definedName name="PlItcItems_5" localSheetId="8">#REF!</definedName>
    <definedName name="PlItcItems_5" localSheetId="7">#REF!</definedName>
    <definedName name="PlItcItems_5" localSheetId="9">#REF!</definedName>
    <definedName name="PlItcItems_6" localSheetId="14">#REF!</definedName>
    <definedName name="PlItcItems_6" localSheetId="11">#REF!</definedName>
    <definedName name="PlItcItems_6" localSheetId="10">#REF!</definedName>
    <definedName name="PlItcItems_6" localSheetId="8">#REF!</definedName>
    <definedName name="PlItcItems_6" localSheetId="7">#REF!</definedName>
    <definedName name="PlItcItems_6" localSheetId="9">#REF!</definedName>
    <definedName name="PlItcItems_8" localSheetId="14">#REF!</definedName>
    <definedName name="PlItcItems_8" localSheetId="11">#REF!</definedName>
    <definedName name="PlItcItems_8" localSheetId="10">#REF!</definedName>
    <definedName name="PlItcItems_8" localSheetId="8">#REF!</definedName>
    <definedName name="PlItcItems_8" localSheetId="7">#REF!</definedName>
    <definedName name="PlItcItems_8" localSheetId="9">#REF!</definedName>
    <definedName name="PlItcNc" localSheetId="14">#REF!</definedName>
    <definedName name="PlItcNc" localSheetId="11">#REF!</definedName>
    <definedName name="PlItcNc" localSheetId="10">#REF!</definedName>
    <definedName name="PlItcNc" localSheetId="8">#REF!</definedName>
    <definedName name="PlItcNc" localSheetId="7">#REF!</definedName>
    <definedName name="PlItcNc" localSheetId="9">#REF!</definedName>
    <definedName name="PlItcNc_5" localSheetId="14">#REF!</definedName>
    <definedName name="PlItcNc_5" localSheetId="11">#REF!</definedName>
    <definedName name="PlItcNc_5" localSheetId="10">#REF!</definedName>
    <definedName name="PlItcNc_5" localSheetId="8">#REF!</definedName>
    <definedName name="PlItcNc_5" localSheetId="7">#REF!</definedName>
    <definedName name="PlItcNc_5" localSheetId="9">#REF!</definedName>
    <definedName name="PlItcNc_6" localSheetId="14">#REF!</definedName>
    <definedName name="PlItcNc_6" localSheetId="11">#REF!</definedName>
    <definedName name="PlItcNc_6" localSheetId="10">#REF!</definedName>
    <definedName name="PlItcNc_6" localSheetId="8">#REF!</definedName>
    <definedName name="PlItcNc_6" localSheetId="7">#REF!</definedName>
    <definedName name="PlItcNc_6" localSheetId="9">#REF!</definedName>
    <definedName name="PlItcNc_8" localSheetId="14">#REF!</definedName>
    <definedName name="PlItcNc_8" localSheetId="11">#REF!</definedName>
    <definedName name="PlItcNc_8" localSheetId="10">#REF!</definedName>
    <definedName name="PlItcNc_8" localSheetId="8">#REF!</definedName>
    <definedName name="PlItcNc_8" localSheetId="7">#REF!</definedName>
    <definedName name="PlItcNc_8" localSheetId="9">#REF!</definedName>
    <definedName name="PlItcNo" localSheetId="14">#REF!</definedName>
    <definedName name="PlItcNo" localSheetId="11">#REF!</definedName>
    <definedName name="PlItcNo" localSheetId="10">#REF!</definedName>
    <definedName name="PlItcNo" localSheetId="8">#REF!</definedName>
    <definedName name="PlItcNo" localSheetId="7">#REF!</definedName>
    <definedName name="PlItcNo" localSheetId="9">#REF!</definedName>
    <definedName name="PlItcNo_5" localSheetId="14">#REF!</definedName>
    <definedName name="PlItcNo_5" localSheetId="11">#REF!</definedName>
    <definedName name="PlItcNo_5" localSheetId="10">#REF!</definedName>
    <definedName name="PlItcNo_5" localSheetId="8">#REF!</definedName>
    <definedName name="PlItcNo_5" localSheetId="7">#REF!</definedName>
    <definedName name="PlItcNo_5" localSheetId="9">#REF!</definedName>
    <definedName name="PlItcNo_6" localSheetId="14">#REF!</definedName>
    <definedName name="PlItcNo_6" localSheetId="11">#REF!</definedName>
    <definedName name="PlItcNo_6" localSheetId="10">#REF!</definedName>
    <definedName name="PlItcNo_6" localSheetId="8">#REF!</definedName>
    <definedName name="PlItcNo_6" localSheetId="7">#REF!</definedName>
    <definedName name="PlItcNo_6" localSheetId="9">#REF!</definedName>
    <definedName name="PlItcNo_8" localSheetId="14">#REF!</definedName>
    <definedName name="PlItcNo_8" localSheetId="11">#REF!</definedName>
    <definedName name="PlItcNo_8" localSheetId="10">#REF!</definedName>
    <definedName name="PlItcNo_8" localSheetId="8">#REF!</definedName>
    <definedName name="PlItcNo_8" localSheetId="7">#REF!</definedName>
    <definedName name="PlItcNo_8" localSheetId="9">#REF!</definedName>
    <definedName name="PlItcYTD05" localSheetId="14">#REF!</definedName>
    <definedName name="PlItcYTD05" localSheetId="11">#REF!</definedName>
    <definedName name="PlItcYTD05" localSheetId="10">#REF!</definedName>
    <definedName name="PlItcYTD05" localSheetId="8">#REF!</definedName>
    <definedName name="PlItcYTD05" localSheetId="7">#REF!</definedName>
    <definedName name="PlItcYTD05" localSheetId="9">#REF!</definedName>
    <definedName name="plreg" localSheetId="14">#REF!</definedName>
    <definedName name="plreg" localSheetId="11">#REF!</definedName>
    <definedName name="plreg" localSheetId="10">#REF!</definedName>
    <definedName name="plreg" localSheetId="8">#REF!</definedName>
    <definedName name="plreg" localSheetId="7">#REF!</definedName>
    <definedName name="plreg" localSheetId="9">#REF!</definedName>
    <definedName name="plreg_5" localSheetId="14">#REF!</definedName>
    <definedName name="plreg_5" localSheetId="11">#REF!</definedName>
    <definedName name="plreg_5" localSheetId="10">#REF!</definedName>
    <definedName name="plreg_5" localSheetId="8">#REF!</definedName>
    <definedName name="plreg_5" localSheetId="7">#REF!</definedName>
    <definedName name="plreg_5" localSheetId="9">#REF!</definedName>
    <definedName name="plreg_6" localSheetId="14">#REF!</definedName>
    <definedName name="plreg_6" localSheetId="11">#REF!</definedName>
    <definedName name="plreg_6" localSheetId="10">#REF!</definedName>
    <definedName name="plreg_6" localSheetId="8">#REF!</definedName>
    <definedName name="plreg_6" localSheetId="7">#REF!</definedName>
    <definedName name="plreg_6" localSheetId="9">#REF!</definedName>
    <definedName name="plreg_8" localSheetId="14">#REF!</definedName>
    <definedName name="plreg_8" localSheetId="11">#REF!</definedName>
    <definedName name="plreg_8" localSheetId="10">#REF!</definedName>
    <definedName name="plreg_8" localSheetId="8">#REF!</definedName>
    <definedName name="plreg_8" localSheetId="7">#REF!</definedName>
    <definedName name="plreg_8" localSheetId="9">#REF!</definedName>
    <definedName name="Previous_month" localSheetId="14">#REF!</definedName>
    <definedName name="Previous_month" localSheetId="11">#REF!</definedName>
    <definedName name="Previous_month" localSheetId="10">#REF!</definedName>
    <definedName name="Previous_month" localSheetId="8">#REF!</definedName>
    <definedName name="Previous_month" localSheetId="7">#REF!</definedName>
    <definedName name="Previous_month" localSheetId="9">#REF!</definedName>
    <definedName name="Primi_Nove_Mesi_2005" localSheetId="14">#REF!</definedName>
    <definedName name="Primi_Nove_Mesi_2005" localSheetId="11">#REF!</definedName>
    <definedName name="Primi_Nove_Mesi_2005" localSheetId="10">#REF!</definedName>
    <definedName name="Primi_Nove_Mesi_2005" localSheetId="8">#REF!</definedName>
    <definedName name="Primi_Nove_Mesi_2005" localSheetId="7">#REF!</definedName>
    <definedName name="Primi_Nove_Mesi_2005" localSheetId="9">#REF!</definedName>
    <definedName name="Pro_oth_charges" localSheetId="14">#REF!</definedName>
    <definedName name="Pro_oth_charges" localSheetId="11">#REF!</definedName>
    <definedName name="Pro_oth_charges" localSheetId="10">#REF!</definedName>
    <definedName name="Pro_oth_charges" localSheetId="8">#REF!</definedName>
    <definedName name="Pro_oth_charges" localSheetId="7">#REF!</definedName>
    <definedName name="Pro_oth_charges" localSheetId="9">#REF!</definedName>
    <definedName name="Pro_oth_charges_5" localSheetId="14">#REF!</definedName>
    <definedName name="Pro_oth_charges_5" localSheetId="11">#REF!</definedName>
    <definedName name="Pro_oth_charges_5" localSheetId="10">#REF!</definedName>
    <definedName name="Pro_oth_charges_5" localSheetId="8">#REF!</definedName>
    <definedName name="Pro_oth_charges_5" localSheetId="7">#REF!</definedName>
    <definedName name="Pro_oth_charges_5" localSheetId="9">#REF!</definedName>
    <definedName name="Pro_oth_charges_6" localSheetId="14">#REF!</definedName>
    <definedName name="Pro_oth_charges_6" localSheetId="11">#REF!</definedName>
    <definedName name="Pro_oth_charges_6" localSheetId="10">#REF!</definedName>
    <definedName name="Pro_oth_charges_6" localSheetId="8">#REF!</definedName>
    <definedName name="Pro_oth_charges_6" localSheetId="7">#REF!</definedName>
    <definedName name="Pro_oth_charges_6" localSheetId="9">#REF!</definedName>
    <definedName name="Pro_oth_charges_8" localSheetId="14">#REF!</definedName>
    <definedName name="Pro_oth_charges_8" localSheetId="11">#REF!</definedName>
    <definedName name="Pro_oth_charges_8" localSheetId="10">#REF!</definedName>
    <definedName name="Pro_oth_charges_8" localSheetId="8">#REF!</definedName>
    <definedName name="Pro_oth_charges_8" localSheetId="7">#REF!</definedName>
    <definedName name="Pro_oth_charges_8" localSheetId="9">#REF!</definedName>
    <definedName name="Project_Management" localSheetId="14">#REF!</definedName>
    <definedName name="Project_Management" localSheetId="11">#REF!</definedName>
    <definedName name="Project_Management" localSheetId="10">#REF!</definedName>
    <definedName name="Project_Management" localSheetId="8">#REF!</definedName>
    <definedName name="Project_Management" localSheetId="7">#REF!</definedName>
    <definedName name="Project_Management" localSheetId="9">#REF!</definedName>
    <definedName name="Project_team" localSheetId="14">#REF!</definedName>
    <definedName name="Project_team" localSheetId="11">#REF!</definedName>
    <definedName name="Project_team" localSheetId="10">#REF!</definedName>
    <definedName name="Project_team" localSheetId="8">#REF!</definedName>
    <definedName name="Project_team" localSheetId="7">#REF!</definedName>
    <definedName name="Project_team" localSheetId="9">#REF!</definedName>
    <definedName name="PROSPETTO_DEI_FLUSSI_DI_CASSA" localSheetId="14">#REF!</definedName>
    <definedName name="PROSPETTO_DEI_FLUSSI_DI_CASSA" localSheetId="11">#REF!</definedName>
    <definedName name="PROSPETTO_DEI_FLUSSI_DI_CASSA" localSheetId="10">#REF!</definedName>
    <definedName name="PROSPETTO_DEI_FLUSSI_DI_CASSA" localSheetId="8">#REF!</definedName>
    <definedName name="PROSPETTO_DEI_FLUSSI_DI_CASSA" localSheetId="7">#REF!</definedName>
    <definedName name="PROSPETTO_DEI_FLUSSI_DI_CASSA" localSheetId="9">#REF!</definedName>
    <definedName name="PROSPETTO_DEI_FLUSSI_DI_CASSA_5" localSheetId="14">#REF!</definedName>
    <definedName name="PROSPETTO_DEI_FLUSSI_DI_CASSA_5" localSheetId="11">#REF!</definedName>
    <definedName name="PROSPETTO_DEI_FLUSSI_DI_CASSA_5" localSheetId="10">#REF!</definedName>
    <definedName name="PROSPETTO_DEI_FLUSSI_DI_CASSA_5" localSheetId="8">#REF!</definedName>
    <definedName name="PROSPETTO_DEI_FLUSSI_DI_CASSA_5" localSheetId="7">#REF!</definedName>
    <definedName name="PROSPETTO_DEI_FLUSSI_DI_CASSA_5" localSheetId="9">#REF!</definedName>
    <definedName name="PROSPETTO_DEI_FLUSSI_DI_CASSA_6" localSheetId="14">#REF!</definedName>
    <definedName name="PROSPETTO_DEI_FLUSSI_DI_CASSA_6" localSheetId="11">#REF!</definedName>
    <definedName name="PROSPETTO_DEI_FLUSSI_DI_CASSA_6" localSheetId="10">#REF!</definedName>
    <definedName name="PROSPETTO_DEI_FLUSSI_DI_CASSA_6" localSheetId="8">#REF!</definedName>
    <definedName name="PROSPETTO_DEI_FLUSSI_DI_CASSA_6" localSheetId="7">#REF!</definedName>
    <definedName name="PROSPETTO_DEI_FLUSSI_DI_CASSA_6" localSheetId="9">#REF!</definedName>
    <definedName name="PROSPETTO_DEI_FLUSSI_DI_CASSA_8" localSheetId="14">#REF!</definedName>
    <definedName name="PROSPETTO_DEI_FLUSSI_DI_CASSA_8" localSheetId="11">#REF!</definedName>
    <definedName name="PROSPETTO_DEI_FLUSSI_DI_CASSA_8" localSheetId="10">#REF!</definedName>
    <definedName name="PROSPETTO_DEI_FLUSSI_DI_CASSA_8" localSheetId="8">#REF!</definedName>
    <definedName name="PROSPETTO_DEI_FLUSSI_DI_CASSA_8" localSheetId="7">#REF!</definedName>
    <definedName name="PROSPETTO_DEI_FLUSSI_DI_CASSA_8" localSheetId="9">#REF!</definedName>
    <definedName name="PROSPETTO_DI_ANDAMENTO_DELLE_VENDITE" localSheetId="14">#REF!</definedName>
    <definedName name="PROSPETTO_DI_ANDAMENTO_DELLE_VENDITE" localSheetId="11">#REF!</definedName>
    <definedName name="PROSPETTO_DI_ANDAMENTO_DELLE_VENDITE" localSheetId="10">#REF!</definedName>
    <definedName name="PROSPETTO_DI_ANDAMENTO_DELLE_VENDITE" localSheetId="8">#REF!</definedName>
    <definedName name="PROSPETTO_DI_ANDAMENTO_DELLE_VENDITE" localSheetId="7">#REF!</definedName>
    <definedName name="PROSPETTO_DI_ANDAMENTO_DELLE_VENDITE" localSheetId="9">#REF!</definedName>
    <definedName name="PROSPETTO_DI_ANDAMENTO_DELLE_VENDITE_5" localSheetId="14">#REF!</definedName>
    <definedName name="PROSPETTO_DI_ANDAMENTO_DELLE_VENDITE_5" localSheetId="11">#REF!</definedName>
    <definedName name="PROSPETTO_DI_ANDAMENTO_DELLE_VENDITE_5" localSheetId="10">#REF!</definedName>
    <definedName name="PROSPETTO_DI_ANDAMENTO_DELLE_VENDITE_5" localSheetId="8">#REF!</definedName>
    <definedName name="PROSPETTO_DI_ANDAMENTO_DELLE_VENDITE_5" localSheetId="7">#REF!</definedName>
    <definedName name="PROSPETTO_DI_ANDAMENTO_DELLE_VENDITE_5" localSheetId="9">#REF!</definedName>
    <definedName name="PROSPETTO_DI_ANDAMENTO_DELLE_VENDITE_6" localSheetId="14">#REF!</definedName>
    <definedName name="PROSPETTO_DI_ANDAMENTO_DELLE_VENDITE_6" localSheetId="11">#REF!</definedName>
    <definedName name="PROSPETTO_DI_ANDAMENTO_DELLE_VENDITE_6" localSheetId="10">#REF!</definedName>
    <definedName name="PROSPETTO_DI_ANDAMENTO_DELLE_VENDITE_6" localSheetId="8">#REF!</definedName>
    <definedName name="PROSPETTO_DI_ANDAMENTO_DELLE_VENDITE_6" localSheetId="7">#REF!</definedName>
    <definedName name="PROSPETTO_DI_ANDAMENTO_DELLE_VENDITE_6" localSheetId="9">#REF!</definedName>
    <definedName name="PROSPETTO_DI_ANDAMENTO_DELLE_VENDITE_8" localSheetId="14">#REF!</definedName>
    <definedName name="PROSPETTO_DI_ANDAMENTO_DELLE_VENDITE_8" localSheetId="11">#REF!</definedName>
    <definedName name="PROSPETTO_DI_ANDAMENTO_DELLE_VENDITE_8" localSheetId="10">#REF!</definedName>
    <definedName name="PROSPETTO_DI_ANDAMENTO_DELLE_VENDITE_8" localSheetId="8">#REF!</definedName>
    <definedName name="PROSPETTO_DI_ANDAMENTO_DELLE_VENDITE_8" localSheetId="7">#REF!</definedName>
    <definedName name="PROSPETTO_DI_ANDAMENTO_DELLE_VENDITE_8" localSheetId="9">#REF!</definedName>
    <definedName name="Prov_oth_risks" localSheetId="14">#REF!</definedName>
    <definedName name="Prov_oth_risks" localSheetId="11">#REF!</definedName>
    <definedName name="Prov_oth_risks" localSheetId="10">#REF!</definedName>
    <definedName name="Prov_oth_risks" localSheetId="8">#REF!</definedName>
    <definedName name="Prov_oth_risks" localSheetId="7">#REF!</definedName>
    <definedName name="Prov_oth_risks" localSheetId="9">#REF!</definedName>
    <definedName name="Prov_oth_risks_5" localSheetId="14">#REF!</definedName>
    <definedName name="Prov_oth_risks_5" localSheetId="11">#REF!</definedName>
    <definedName name="Prov_oth_risks_5" localSheetId="10">#REF!</definedName>
    <definedName name="Prov_oth_risks_5" localSheetId="8">#REF!</definedName>
    <definedName name="Prov_oth_risks_5" localSheetId="7">#REF!</definedName>
    <definedName name="Prov_oth_risks_5" localSheetId="9">#REF!</definedName>
    <definedName name="Prov_oth_risks_6" localSheetId="14">#REF!</definedName>
    <definedName name="Prov_oth_risks_6" localSheetId="11">#REF!</definedName>
    <definedName name="Prov_oth_risks_6" localSheetId="10">#REF!</definedName>
    <definedName name="Prov_oth_risks_6" localSheetId="8">#REF!</definedName>
    <definedName name="Prov_oth_risks_6" localSheetId="7">#REF!</definedName>
    <definedName name="Prov_oth_risks_6" localSheetId="9">#REF!</definedName>
    <definedName name="Prov_oth_risks_8" localSheetId="14">#REF!</definedName>
    <definedName name="Prov_oth_risks_8" localSheetId="11">#REF!</definedName>
    <definedName name="Prov_oth_risks_8" localSheetId="10">#REF!</definedName>
    <definedName name="Prov_oth_risks_8" localSheetId="8">#REF!</definedName>
    <definedName name="Prov_oth_risks_8" localSheetId="7">#REF!</definedName>
    <definedName name="Prov_oth_risks_8" localSheetId="9">#REF!</definedName>
    <definedName name="QTR_EBITDA" localSheetId="14">#REF!</definedName>
    <definedName name="QTR_EBITDA" localSheetId="11">#REF!</definedName>
    <definedName name="QTR_EBITDA" localSheetId="10">#REF!</definedName>
    <definedName name="QTR_EBITDA" localSheetId="8">#REF!</definedName>
    <definedName name="QTR_EBITDA" localSheetId="7">#REF!</definedName>
    <definedName name="QTR_EBITDA" localSheetId="9">#REF!</definedName>
    <definedName name="QTR_EPS" localSheetId="14">#REF!</definedName>
    <definedName name="QTR_EPS" localSheetId="11">#REF!</definedName>
    <definedName name="QTR_EPS" localSheetId="10">#REF!</definedName>
    <definedName name="QTR_EPS" localSheetId="8">#REF!</definedName>
    <definedName name="QTR_EPS" localSheetId="7">#REF!</definedName>
    <definedName name="QTR_EPS" localSheetId="9">#REF!</definedName>
    <definedName name="QTR_NI" localSheetId="14">#REF!</definedName>
    <definedName name="QTR_NI" localSheetId="11">#REF!</definedName>
    <definedName name="QTR_NI" localSheetId="10">#REF!</definedName>
    <definedName name="QTR_NI" localSheetId="8">#REF!</definedName>
    <definedName name="QTR_NI" localSheetId="7">#REF!</definedName>
    <definedName name="QTR_NI" localSheetId="9">#REF!</definedName>
    <definedName name="QTR_OP" localSheetId="14">#REF!</definedName>
    <definedName name="QTR_OP" localSheetId="11">#REF!</definedName>
    <definedName name="QTR_OP" localSheetId="10">#REF!</definedName>
    <definedName name="QTR_OP" localSheetId="8">#REF!</definedName>
    <definedName name="QTR_OP" localSheetId="7">#REF!</definedName>
    <definedName name="QTR_OP" localSheetId="9">#REF!</definedName>
    <definedName name="QTR_REV" localSheetId="14">#REF!</definedName>
    <definedName name="QTR_REV" localSheetId="11">#REF!</definedName>
    <definedName name="QTR_REV" localSheetId="10">#REF!</definedName>
    <definedName name="QTR_REV" localSheetId="8">#REF!</definedName>
    <definedName name="QTR_REV" localSheetId="7">#REF!</definedName>
    <definedName name="QTR_REV" localSheetId="9">#REF!</definedName>
    <definedName name="Quarter" localSheetId="14">#REF!</definedName>
    <definedName name="Quarter" localSheetId="11">#REF!</definedName>
    <definedName name="Quarter" localSheetId="10">#REF!</definedName>
    <definedName name="Quarter" localSheetId="8">#REF!</definedName>
    <definedName name="Quarter" localSheetId="7">#REF!</definedName>
    <definedName name="Quarter" localSheetId="9">#REF!</definedName>
    <definedName name="Queries" localSheetId="14">'[12]WH vs WDF'!#REF!</definedName>
    <definedName name="Queries" localSheetId="11">'[12]WH vs WDF'!#REF!</definedName>
    <definedName name="Queries" localSheetId="10">'[12]WH vs WDF'!#REF!</definedName>
    <definedName name="Queries" localSheetId="8">'[12]WH vs WDF'!#REF!</definedName>
    <definedName name="Queries" localSheetId="7">'[12]WH vs WDF'!#REF!</definedName>
    <definedName name="Queries" localSheetId="9">'[12]WH vs WDF'!#REF!</definedName>
    <definedName name="RateiATT" localSheetId="14">#REF!</definedName>
    <definedName name="RateiATT" localSheetId="11">#REF!</definedName>
    <definedName name="RateiATT" localSheetId="10">#REF!</definedName>
    <definedName name="RateiATT" localSheetId="8">#REF!</definedName>
    <definedName name="RateiATT" localSheetId="7">#REF!</definedName>
    <definedName name="RateiATT" localSheetId="9">#REF!</definedName>
    <definedName name="RateiPASS" localSheetId="14">#REF!</definedName>
    <definedName name="RateiPASS" localSheetId="11">#REF!</definedName>
    <definedName name="RateiPASS" localSheetId="10">#REF!</definedName>
    <definedName name="RateiPASS" localSheetId="8">#REF!</definedName>
    <definedName name="RateiPASS" localSheetId="7">#REF!</definedName>
    <definedName name="RateiPASS" localSheetId="9">#REF!</definedName>
    <definedName name="RawData" localSheetId="14">#REF!</definedName>
    <definedName name="RawData" localSheetId="11">#REF!</definedName>
    <definedName name="RawData" localSheetId="10">#REF!</definedName>
    <definedName name="RawData" localSheetId="8">#REF!</definedName>
    <definedName name="RawData" localSheetId="7">#REF!</definedName>
    <definedName name="RawData" localSheetId="9">#REF!</definedName>
    <definedName name="RBN" localSheetId="14">#REF!</definedName>
    <definedName name="RBN" localSheetId="11">#REF!</definedName>
    <definedName name="RBN" localSheetId="10">#REF!</definedName>
    <definedName name="RBN" localSheetId="8">#REF!</definedName>
    <definedName name="RBN" localSheetId="7">#REF!</definedName>
    <definedName name="RBN" localSheetId="9">#REF!</definedName>
    <definedName name="RDTA_Block1" localSheetId="14">#REF!</definedName>
    <definedName name="RDTA_Block1" localSheetId="11">#REF!</definedName>
    <definedName name="RDTA_Block1" localSheetId="10">#REF!</definedName>
    <definedName name="RDTA_Block1" localSheetId="8">#REF!</definedName>
    <definedName name="RDTA_Block1" localSheetId="7">#REF!</definedName>
    <definedName name="RDTA_Block1" localSheetId="9">#REF!</definedName>
    <definedName name="report_detail" localSheetId="14">#REF!</definedName>
    <definedName name="report_detail" localSheetId="11">#REF!</definedName>
    <definedName name="report_detail" localSheetId="10">#REF!</definedName>
    <definedName name="report_detail" localSheetId="8">#REF!</definedName>
    <definedName name="report_detail" localSheetId="7">#REF!</definedName>
    <definedName name="report_detail" localSheetId="9">#REF!</definedName>
    <definedName name="Rest_of_Year" localSheetId="14">#REF!</definedName>
    <definedName name="Rest_of_Year" localSheetId="11">#REF!</definedName>
    <definedName name="Rest_of_Year" localSheetId="10">#REF!</definedName>
    <definedName name="Rest_of_Year" localSheetId="8">#REF!</definedName>
    <definedName name="Rest_of_Year" localSheetId="7">#REF!</definedName>
    <definedName name="Rest_of_Year" localSheetId="9">#REF!</definedName>
    <definedName name="Retai_ops" localSheetId="14">#REF!,#REF!,#REF!,#REF!,#REF!</definedName>
    <definedName name="Retai_ops" localSheetId="11">#REF!,#REF!,#REF!,#REF!,#REF!</definedName>
    <definedName name="Retai_ops" localSheetId="10">#REF!,#REF!,#REF!,#REF!,#REF!</definedName>
    <definedName name="Retai_ops" localSheetId="8">#REF!,#REF!,#REF!,#REF!,#REF!</definedName>
    <definedName name="Retai_ops" localSheetId="7">#REF!,#REF!,#REF!,#REF!,#REF!</definedName>
    <definedName name="Retai_ops" localSheetId="9">#REF!,#REF!,#REF!,#REF!,#REF!</definedName>
    <definedName name="Retail_Operations" localSheetId="14">#REF!</definedName>
    <definedName name="Retail_Operations" localSheetId="11">#REF!</definedName>
    <definedName name="Retail_Operations" localSheetId="10">#REF!</definedName>
    <definedName name="Retail_Operations" localSheetId="8">#REF!</definedName>
    <definedName name="Retail_Operations" localSheetId="7">#REF!</definedName>
    <definedName name="Retail_Operations" localSheetId="9">#REF!</definedName>
    <definedName name="Ricavi" localSheetId="14">#REF!</definedName>
    <definedName name="Ricavi" localSheetId="11">#REF!</definedName>
    <definedName name="Ricavi" localSheetId="10">#REF!</definedName>
    <definedName name="Ricavi" localSheetId="8">#REF!</definedName>
    <definedName name="Ricavi" localSheetId="7">#REF!</definedName>
    <definedName name="Ricavi" localSheetId="9">#REF!</definedName>
    <definedName name="RID" localSheetId="14">#REF!</definedName>
    <definedName name="RID" localSheetId="11">#REF!</definedName>
    <definedName name="RID" localSheetId="10">#REF!</definedName>
    <definedName name="RID" localSheetId="8">#REF!</definedName>
    <definedName name="RID" localSheetId="7">#REF!</definedName>
    <definedName name="RID" localSheetId="9">#REF!</definedName>
    <definedName name="Rimanenze" localSheetId="14">#REF!</definedName>
    <definedName name="Rimanenze" localSheetId="11">#REF!</definedName>
    <definedName name="Rimanenze" localSheetId="10">#REF!</definedName>
    <definedName name="Rimanenze" localSheetId="8">#REF!</definedName>
    <definedName name="Rimanenze" localSheetId="7">#REF!</definedName>
    <definedName name="Rimanenze" localSheetId="9">#REF!</definedName>
    <definedName name="risulta93" localSheetId="14">[7]statopatrimoniale!#REF!</definedName>
    <definedName name="risulta93" localSheetId="11">[7]statopatrimoniale!#REF!</definedName>
    <definedName name="risulta93" localSheetId="10">[7]statopatrimoniale!#REF!</definedName>
    <definedName name="risulta93" localSheetId="8">[7]statopatrimoniale!#REF!</definedName>
    <definedName name="risulta93" localSheetId="7">[7]statopatrimoniale!#REF!</definedName>
    <definedName name="risulta93" localSheetId="9">[7]statopatrimoniale!#REF!</definedName>
    <definedName name="Rolling_Forecast" localSheetId="14">#REF!</definedName>
    <definedName name="Rolling_Forecast" localSheetId="11">#REF!</definedName>
    <definedName name="Rolling_Forecast" localSheetId="10">#REF!</definedName>
    <definedName name="Rolling_Forecast" localSheetId="8">#REF!</definedName>
    <definedName name="Rolling_Forecast" localSheetId="7">#REF!</definedName>
    <definedName name="Rolling_Forecast" localSheetId="9">#REF!</definedName>
    <definedName name="ROY" localSheetId="14">'[11]RINN 2006'!#REF!</definedName>
    <definedName name="ROY" localSheetId="11">'[11]RINN 2006'!#REF!</definedName>
    <definedName name="ROY" localSheetId="10">'[11]RINN 2006'!#REF!</definedName>
    <definedName name="ROY" localSheetId="8">'[11]RINN 2006'!#REF!</definedName>
    <definedName name="ROY" localSheetId="7">'[11]RINN 2006'!#REF!</definedName>
    <definedName name="ROY" localSheetId="9">'[11]RINN 2006'!#REF!</definedName>
    <definedName name="SAP" localSheetId="14">#REF!</definedName>
    <definedName name="SAP" localSheetId="11">#REF!</definedName>
    <definedName name="SAP" localSheetId="10">#REF!</definedName>
    <definedName name="SAP" localSheetId="8">#REF!</definedName>
    <definedName name="SAP" localSheetId="7">#REF!</definedName>
    <definedName name="SAP" localSheetId="9">#REF!</definedName>
    <definedName name="SAPBEXrevision" hidden="1">17</definedName>
    <definedName name="SAPBEXsysID" hidden="1">"P28"</definedName>
    <definedName name="SAPBEXwbID" hidden="1">"440TL05MITP43HYECMEL4NJ8H"</definedName>
    <definedName name="SCN" localSheetId="14">#REF!</definedName>
    <definedName name="SCN" localSheetId="11">#REF!</definedName>
    <definedName name="SCN" localSheetId="10">#REF!</definedName>
    <definedName name="SCN" localSheetId="8">#REF!</definedName>
    <definedName name="SCN" localSheetId="7">#REF!</definedName>
    <definedName name="SCN" localSheetId="9">#REF!</definedName>
    <definedName name="SCOPE_NAME" localSheetId="14">#REF!</definedName>
    <definedName name="SCOPE_NAME" localSheetId="11">#REF!</definedName>
    <definedName name="SCOPE_NAME" localSheetId="10">#REF!</definedName>
    <definedName name="SCOPE_NAME" localSheetId="8">#REF!</definedName>
    <definedName name="SCOPE_NAME" localSheetId="7">#REF!</definedName>
    <definedName name="SCOPE_NAME" localSheetId="9">#REF!</definedName>
    <definedName name="scotland" localSheetId="14">#REF!</definedName>
    <definedName name="scotland" localSheetId="11">#REF!</definedName>
    <definedName name="scotland" localSheetId="10">#REF!</definedName>
    <definedName name="scotland" localSheetId="8">#REF!</definedName>
    <definedName name="scotland" localSheetId="7">#REF!</definedName>
    <definedName name="scotland" localSheetId="9">#REF!</definedName>
    <definedName name="sdf" localSheetId="14">#REF!</definedName>
    <definedName name="sdf" localSheetId="11">#REF!</definedName>
    <definedName name="sdf" localSheetId="10">#REF!</definedName>
    <definedName name="sdf" localSheetId="8">#REF!</definedName>
    <definedName name="sdf" localSheetId="7">#REF!</definedName>
    <definedName name="sdf" localSheetId="9">#REF!</definedName>
    <definedName name="Sec_bank_loans" localSheetId="14">#REF!</definedName>
    <definedName name="Sec_bank_loans" localSheetId="11">#REF!</definedName>
    <definedName name="Sec_bank_loans" localSheetId="10">#REF!</definedName>
    <definedName name="Sec_bank_loans" localSheetId="8">#REF!</definedName>
    <definedName name="Sec_bank_loans" localSheetId="7">#REF!</definedName>
    <definedName name="Sec_bank_loans" localSheetId="9">#REF!</definedName>
    <definedName name="Sec_bank_loans_5" localSheetId="14">#REF!</definedName>
    <definedName name="Sec_bank_loans_5" localSheetId="11">#REF!</definedName>
    <definedName name="Sec_bank_loans_5" localSheetId="10">#REF!</definedName>
    <definedName name="Sec_bank_loans_5" localSheetId="8">#REF!</definedName>
    <definedName name="Sec_bank_loans_5" localSheetId="7">#REF!</definedName>
    <definedName name="Sec_bank_loans_5" localSheetId="9">#REF!</definedName>
    <definedName name="Sec_bank_loans_6" localSheetId="14">#REF!</definedName>
    <definedName name="Sec_bank_loans_6" localSheetId="11">#REF!</definedName>
    <definedName name="Sec_bank_loans_6" localSheetId="10">#REF!</definedName>
    <definedName name="Sec_bank_loans_6" localSheetId="8">#REF!</definedName>
    <definedName name="Sec_bank_loans_6" localSheetId="7">#REF!</definedName>
    <definedName name="Sec_bank_loans_6" localSheetId="9">#REF!</definedName>
    <definedName name="Sec_bank_loans_8" localSheetId="14">#REF!</definedName>
    <definedName name="Sec_bank_loans_8" localSheetId="11">#REF!</definedName>
    <definedName name="Sec_bank_loans_8" localSheetId="10">#REF!</definedName>
    <definedName name="Sec_bank_loans_8" localSheetId="8">#REF!</definedName>
    <definedName name="Sec_bank_loans_8" localSheetId="7">#REF!</definedName>
    <definedName name="Sec_bank_loans_8" localSheetId="9">#REF!</definedName>
    <definedName name="ServGodimBT" localSheetId="14">#REF!</definedName>
    <definedName name="ServGodimBT" localSheetId="11">#REF!</definedName>
    <definedName name="ServGodimBT" localSheetId="10">#REF!</definedName>
    <definedName name="ServGodimBT" localSheetId="8">#REF!</definedName>
    <definedName name="ServGodimBT" localSheetId="7">#REF!</definedName>
    <definedName name="ServGodimBT" localSheetId="9">#REF!</definedName>
    <definedName name="SFD" localSheetId="14">#REF!</definedName>
    <definedName name="SFD" localSheetId="11">#REF!</definedName>
    <definedName name="SFD" localSheetId="10">#REF!</definedName>
    <definedName name="SFD" localSheetId="8">#REF!</definedName>
    <definedName name="SFD" localSheetId="7">#REF!</definedName>
    <definedName name="SFD" localSheetId="9">#REF!</definedName>
    <definedName name="SFD_QBUSINESS_UNIT" localSheetId="14">[1]AR!#REF!</definedName>
    <definedName name="SFD_QBUSINESS_UNIT" localSheetId="11">[1]AR!#REF!</definedName>
    <definedName name="SFD_QBUSINESS_UNIT" localSheetId="10">[1]AR!#REF!</definedName>
    <definedName name="SFD_QBUSINESS_UNIT" localSheetId="8">[1]AR!#REF!</definedName>
    <definedName name="SFD_QBUSINESS_UNIT" localSheetId="7">[1]AR!#REF!</definedName>
    <definedName name="SFD_QBUSINESS_UNIT" localSheetId="9">[1]AR!#REF!</definedName>
    <definedName name="SFD_QCONCEPT" localSheetId="14">#REF!</definedName>
    <definedName name="SFD_QCONCEPT" localSheetId="11">#REF!</definedName>
    <definedName name="SFD_QCONCEPT" localSheetId="10">#REF!</definedName>
    <definedName name="SFD_QCONCEPT" localSheetId="8">#REF!</definedName>
    <definedName name="SFD_QCONCEPT" localSheetId="7">#REF!</definedName>
    <definedName name="SFD_QCONCEPT" localSheetId="9">#REF!</definedName>
    <definedName name="SFD_QDEPTID" localSheetId="14">#REF!</definedName>
    <definedName name="SFD_QDEPTID" localSheetId="11">#REF!</definedName>
    <definedName name="SFD_QDEPTID" localSheetId="10">#REF!</definedName>
    <definedName name="SFD_QDEPTID" localSheetId="8">#REF!</definedName>
    <definedName name="SFD_QDEPTID" localSheetId="7">#REF!</definedName>
    <definedName name="SFD_QDEPTID" localSheetId="9">#REF!</definedName>
    <definedName name="SFV" localSheetId="14">#REF!</definedName>
    <definedName name="SFV" localSheetId="11">#REF!</definedName>
    <definedName name="SFV" localSheetId="10">#REF!</definedName>
    <definedName name="SFV" localSheetId="8">#REF!</definedName>
    <definedName name="SFV" localSheetId="7">#REF!</definedName>
    <definedName name="SFV" localSheetId="9">#REF!</definedName>
    <definedName name="Sheet1" localSheetId="14">#REF!</definedName>
    <definedName name="Sheet1" localSheetId="11">#REF!</definedName>
    <definedName name="Sheet1" localSheetId="8">#REF!</definedName>
    <definedName name="Sheet1" localSheetId="7">#REF!</definedName>
    <definedName name="Sheet1" localSheetId="9">#REF!</definedName>
    <definedName name="Sheet2" localSheetId="14">#REF!</definedName>
    <definedName name="Sheet2" localSheetId="11">#REF!</definedName>
    <definedName name="Sheet2" localSheetId="8">#REF!</definedName>
    <definedName name="Sheet2" localSheetId="7">#REF!</definedName>
    <definedName name="Sheet2" localSheetId="9">#REF!</definedName>
    <definedName name="SheetName" localSheetId="14">#REF!</definedName>
    <definedName name="SheetName" localSheetId="11">#REF!</definedName>
    <definedName name="SheetName" localSheetId="10">#REF!</definedName>
    <definedName name="SheetName" localSheetId="8">#REF!</definedName>
    <definedName name="SheetName" localSheetId="7">#REF!</definedName>
    <definedName name="SheetName" localSheetId="9">#REF!</definedName>
    <definedName name="southampton" localSheetId="14">#REF!</definedName>
    <definedName name="southampton" localSheetId="11">#REF!</definedName>
    <definedName name="southampton" localSheetId="10">#REF!</definedName>
    <definedName name="southampton" localSheetId="8">#REF!</definedName>
    <definedName name="southampton" localSheetId="7">#REF!</definedName>
    <definedName name="southampton" localSheetId="9">#REF!</definedName>
    <definedName name="SP_storici" localSheetId="14">#REF!</definedName>
    <definedName name="SP_storici" localSheetId="11">#REF!</definedName>
    <definedName name="SP_storici" localSheetId="10">#REF!</definedName>
    <definedName name="SP_storici" localSheetId="8">#REF!</definedName>
    <definedName name="SP_storici" localSheetId="7">#REF!</definedName>
    <definedName name="SP_storici" localSheetId="9">#REF!</definedName>
    <definedName name="SP_storici_5" localSheetId="14">#REF!</definedName>
    <definedName name="SP_storici_5" localSheetId="11">#REF!</definedName>
    <definedName name="SP_storici_5" localSheetId="10">#REF!</definedName>
    <definedName name="SP_storici_5" localSheetId="8">#REF!</definedName>
    <definedName name="SP_storici_5" localSheetId="7">#REF!</definedName>
    <definedName name="SP_storici_5" localSheetId="9">#REF!</definedName>
    <definedName name="SP_storici_6" localSheetId="14">#REF!</definedName>
    <definedName name="SP_storici_6" localSheetId="11">#REF!</definedName>
    <definedName name="SP_storici_6" localSheetId="10">#REF!</definedName>
    <definedName name="SP_storici_6" localSheetId="8">#REF!</definedName>
    <definedName name="SP_storici_6" localSheetId="7">#REF!</definedName>
    <definedName name="SP_storici_6" localSheetId="9">#REF!</definedName>
    <definedName name="SP_storici_8" localSheetId="14">#REF!</definedName>
    <definedName name="SP_storici_8" localSheetId="11">#REF!</definedName>
    <definedName name="SP_storici_8" localSheetId="10">#REF!</definedName>
    <definedName name="SP_storici_8" localSheetId="8">#REF!</definedName>
    <definedName name="SP_storici_8" localSheetId="7">#REF!</definedName>
    <definedName name="SP_storici_8" localSheetId="9">#REF!</definedName>
    <definedName name="ss" localSheetId="14">#REF!</definedName>
    <definedName name="ss" localSheetId="11">#REF!</definedName>
    <definedName name="ss" localSheetId="10">#REF!</definedName>
    <definedName name="ss" localSheetId="8">#REF!</definedName>
    <definedName name="ss" localSheetId="7">#REF!</definedName>
    <definedName name="ss" localSheetId="9">#REF!</definedName>
    <definedName name="stansted" localSheetId="14">#REF!</definedName>
    <definedName name="stansted" localSheetId="11">#REF!</definedName>
    <definedName name="stansted" localSheetId="10">#REF!</definedName>
    <definedName name="stansted" localSheetId="8">#REF!</definedName>
    <definedName name="stansted" localSheetId="7">#REF!</definedName>
    <definedName name="stansted" localSheetId="9">#REF!</definedName>
    <definedName name="SUMMARY" localSheetId="14">#REF!</definedName>
    <definedName name="SUMMARY" localSheetId="11">#REF!</definedName>
    <definedName name="SUMMARY" localSheetId="10">#REF!</definedName>
    <definedName name="SUMMARY" localSheetId="8">#REF!</definedName>
    <definedName name="SUMMARY" localSheetId="7">#REF!</definedName>
    <definedName name="SUMMARY" localSheetId="9">#REF!</definedName>
    <definedName name="Summary_variances" localSheetId="14">[13]RBP2!#REF!</definedName>
    <definedName name="Summary_variances" localSheetId="11">[13]RBP2!#REF!</definedName>
    <definedName name="Summary_variances" localSheetId="10">[13]RBP2!#REF!</definedName>
    <definedName name="Summary_variances" localSheetId="8">[13]RBP2!#REF!</definedName>
    <definedName name="Summary_variances" localSheetId="7">[13]RBP2!#REF!</definedName>
    <definedName name="Summary_variances" localSheetId="9">[13]RBP2!#REF!</definedName>
    <definedName name="Systems" localSheetId="14">#REF!</definedName>
    <definedName name="Systems" localSheetId="11">#REF!</definedName>
    <definedName name="Systems" localSheetId="10">#REF!</definedName>
    <definedName name="Systems" localSheetId="8">#REF!</definedName>
    <definedName name="Systems" localSheetId="7">#REF!</definedName>
    <definedName name="Systems" localSheetId="9">#REF!</definedName>
    <definedName name="T3_this_year" localSheetId="14">#REF!</definedName>
    <definedName name="T3_this_year" localSheetId="11">#REF!</definedName>
    <definedName name="T3_this_year" localSheetId="10">#REF!</definedName>
    <definedName name="T3_this_year" localSheetId="8">#REF!</definedName>
    <definedName name="T3_this_year" localSheetId="7">#REF!</definedName>
    <definedName name="T3_this_year" localSheetId="9">#REF!</definedName>
    <definedName name="Tab_Histórico" localSheetId="14">#REF!</definedName>
    <definedName name="Tab_Histórico" localSheetId="11">#REF!</definedName>
    <definedName name="Tab_Histórico" localSheetId="10">#REF!</definedName>
    <definedName name="Tab_Histórico" localSheetId="8">#REF!</definedName>
    <definedName name="Tab_Histórico" localSheetId="7">#REF!</definedName>
    <definedName name="Tab_Histórico" localSheetId="9">#REF!</definedName>
    <definedName name="Tbl_BAA_to_Richter_Hierarchy" localSheetId="14">#REF!</definedName>
    <definedName name="Tbl_BAA_to_Richter_Hierarchy" localSheetId="11">#REF!</definedName>
    <definedName name="Tbl_BAA_to_Richter_Hierarchy" localSheetId="10">#REF!</definedName>
    <definedName name="Tbl_BAA_to_Richter_Hierarchy" localSheetId="8">#REF!</definedName>
    <definedName name="Tbl_BAA_to_Richter_Hierarchy" localSheetId="7">#REF!</definedName>
    <definedName name="Tbl_BAA_to_Richter_Hierarchy" localSheetId="9">#REF!</definedName>
    <definedName name="Think_Customer" localSheetId="14">#REF!</definedName>
    <definedName name="Think_Customer" localSheetId="11">#REF!</definedName>
    <definedName name="Think_Customer" localSheetId="10">#REF!</definedName>
    <definedName name="Think_Customer" localSheetId="8">#REF!</definedName>
    <definedName name="Think_Customer" localSheetId="7">#REF!</definedName>
    <definedName name="Think_Customer" localSheetId="9">#REF!</definedName>
    <definedName name="This_Year" localSheetId="14">#REF!</definedName>
    <definedName name="This_Year" localSheetId="11">#REF!</definedName>
    <definedName name="This_Year" localSheetId="10">#REF!</definedName>
    <definedName name="This_Year" localSheetId="8">#REF!</definedName>
    <definedName name="This_Year" localSheetId="7">#REF!</definedName>
    <definedName name="This_Year" localSheetId="9">#REF!</definedName>
    <definedName name="This_Year_Actual" localSheetId="14">#REF!</definedName>
    <definedName name="This_Year_Actual" localSheetId="11">#REF!</definedName>
    <definedName name="This_Year_Actual" localSheetId="10">#REF!</definedName>
    <definedName name="This_Year_Actual" localSheetId="8">#REF!</definedName>
    <definedName name="This_Year_Actual" localSheetId="7">#REF!</definedName>
    <definedName name="This_Year_Actual" localSheetId="9">#REF!</definedName>
    <definedName name="This_Year_Budget" localSheetId="14">#REF!</definedName>
    <definedName name="This_Year_Budget" localSheetId="11">#REF!</definedName>
    <definedName name="This_Year_Budget" localSheetId="10">#REF!</definedName>
    <definedName name="This_Year_Budget" localSheetId="8">#REF!</definedName>
    <definedName name="This_Year_Budget" localSheetId="7">#REF!</definedName>
    <definedName name="This_Year_Budget" localSheetId="9">#REF!</definedName>
    <definedName name="Total" localSheetId="14">#REF!</definedName>
    <definedName name="Total" localSheetId="11">#REF!</definedName>
    <definedName name="Total" localSheetId="10">#REF!</definedName>
    <definedName name="Total" localSheetId="8">#REF!</definedName>
    <definedName name="Total" localSheetId="7">#REF!</definedName>
    <definedName name="Total" localSheetId="9">#REF!</definedName>
    <definedName name="Total_Head_Office" localSheetId="14">#REF!</definedName>
    <definedName name="Total_Head_Office" localSheetId="11">#REF!</definedName>
    <definedName name="Total_Head_Office" localSheetId="10">#REF!</definedName>
    <definedName name="Total_Head_Office" localSheetId="8">#REF!</definedName>
    <definedName name="Total_Head_Office" localSheetId="7">#REF!</definedName>
    <definedName name="Total_Head_Office" localSheetId="9">#REF!</definedName>
    <definedName name="Total_phased_by_month" localSheetId="14">#REF!</definedName>
    <definedName name="Total_phased_by_month" localSheetId="11">#REF!</definedName>
    <definedName name="Total_phased_by_month" localSheetId="10">#REF!</definedName>
    <definedName name="Total_phased_by_month" localSheetId="8">#REF!</definedName>
    <definedName name="Total_phased_by_month" localSheetId="7">#REF!</definedName>
    <definedName name="Total_phased_by_month" localSheetId="9">#REF!</definedName>
    <definedName name="TOTALE" localSheetId="14">#REF!</definedName>
    <definedName name="TOTALE" localSheetId="11">#REF!</definedName>
    <definedName name="TOTALE" localSheetId="10">#REF!</definedName>
    <definedName name="TOTALE" localSheetId="8">#REF!</definedName>
    <definedName name="TOTALE" localSheetId="7">#REF!</definedName>
    <definedName name="TOTALE" localSheetId="9">#REF!</definedName>
    <definedName name="Training" localSheetId="14">#REF!</definedName>
    <definedName name="Training" localSheetId="11">#REF!</definedName>
    <definedName name="Training" localSheetId="10">#REF!</definedName>
    <definedName name="Training" localSheetId="8">#REF!</definedName>
    <definedName name="Training" localSheetId="7">#REF!</definedName>
    <definedName name="Training" localSheetId="9">#REF!</definedName>
    <definedName name="UDTA_Block1" localSheetId="14">#REF!</definedName>
    <definedName name="UDTA_Block1" localSheetId="11">#REF!</definedName>
    <definedName name="UDTA_Block1" localSheetId="10">#REF!</definedName>
    <definedName name="UDTA_Block1" localSheetId="8">#REF!</definedName>
    <definedName name="UDTA_Block1" localSheetId="7">#REF!</definedName>
    <definedName name="UDTA_Block1" localSheetId="9">#REF!</definedName>
    <definedName name="Unsec_bank_loans" localSheetId="14">#REF!</definedName>
    <definedName name="Unsec_bank_loans" localSheetId="11">#REF!</definedName>
    <definedName name="Unsec_bank_loans" localSheetId="10">#REF!</definedName>
    <definedName name="Unsec_bank_loans" localSheetId="8">#REF!</definedName>
    <definedName name="Unsec_bank_loans" localSheetId="7">#REF!</definedName>
    <definedName name="Unsec_bank_loans" localSheetId="9">#REF!</definedName>
    <definedName name="Unsec_bank_loans_5" localSheetId="14">#REF!</definedName>
    <definedName name="Unsec_bank_loans_5" localSheetId="11">#REF!</definedName>
    <definedName name="Unsec_bank_loans_5" localSheetId="10">#REF!</definedName>
    <definedName name="Unsec_bank_loans_5" localSheetId="8">#REF!</definedName>
    <definedName name="Unsec_bank_loans_5" localSheetId="7">#REF!</definedName>
    <definedName name="Unsec_bank_loans_5" localSheetId="9">#REF!</definedName>
    <definedName name="Unsec_bank_loans_6" localSheetId="14">#REF!</definedName>
    <definedName name="Unsec_bank_loans_6" localSheetId="11">#REF!</definedName>
    <definedName name="Unsec_bank_loans_6" localSheetId="10">#REF!</definedName>
    <definedName name="Unsec_bank_loans_6" localSheetId="8">#REF!</definedName>
    <definedName name="Unsec_bank_loans_6" localSheetId="7">#REF!</definedName>
    <definedName name="Unsec_bank_loans_6" localSheetId="9">#REF!</definedName>
    <definedName name="Unsec_bank_loans_8" localSheetId="14">#REF!</definedName>
    <definedName name="Unsec_bank_loans_8" localSheetId="11">#REF!</definedName>
    <definedName name="Unsec_bank_loans_8" localSheetId="10">#REF!</definedName>
    <definedName name="Unsec_bank_loans_8" localSheetId="8">#REF!</definedName>
    <definedName name="Unsec_bank_loans_8" localSheetId="7">#REF!</definedName>
    <definedName name="Unsec_bank_loans_8" localSheetId="9">#REF!</definedName>
    <definedName name="VarFondiRischi" localSheetId="14">#REF!</definedName>
    <definedName name="VarFondiRischi" localSheetId="11">#REF!</definedName>
    <definedName name="VarFondiRischi" localSheetId="10">#REF!</definedName>
    <definedName name="VarFondiRischi" localSheetId="8">#REF!</definedName>
    <definedName name="VarFondiRischi" localSheetId="7">#REF!</definedName>
    <definedName name="VarFondiRischi" localSheetId="9">#REF!</definedName>
    <definedName name="VARIABILI_DI_INPUT" localSheetId="14">#REF!</definedName>
    <definedName name="VARIABILI_DI_INPUT" localSheetId="11">#REF!</definedName>
    <definedName name="VARIABILI_DI_INPUT" localSheetId="10">#REF!</definedName>
    <definedName name="VARIABILI_DI_INPUT" localSheetId="8">#REF!</definedName>
    <definedName name="VARIABILI_DI_INPUT" localSheetId="7">#REF!</definedName>
    <definedName name="VARIABILI_DI_INPUT" localSheetId="9">#REF!</definedName>
    <definedName name="VARIABILI_DI_INPUT_5" localSheetId="14">#REF!</definedName>
    <definedName name="VARIABILI_DI_INPUT_5" localSheetId="11">#REF!</definedName>
    <definedName name="VARIABILI_DI_INPUT_5" localSheetId="10">#REF!</definedName>
    <definedName name="VARIABILI_DI_INPUT_5" localSheetId="8">#REF!</definedName>
    <definedName name="VARIABILI_DI_INPUT_5" localSheetId="7">#REF!</definedName>
    <definedName name="VARIABILI_DI_INPUT_5" localSheetId="9">#REF!</definedName>
    <definedName name="VARIABILI_DI_INPUT_6" localSheetId="14">#REF!</definedName>
    <definedName name="VARIABILI_DI_INPUT_6" localSheetId="11">#REF!</definedName>
    <definedName name="VARIABILI_DI_INPUT_6" localSheetId="10">#REF!</definedName>
    <definedName name="VARIABILI_DI_INPUT_6" localSheetId="8">#REF!</definedName>
    <definedName name="VARIABILI_DI_INPUT_6" localSheetId="7">#REF!</definedName>
    <definedName name="VARIABILI_DI_INPUT_6" localSheetId="9">#REF!</definedName>
    <definedName name="VARIABILI_DI_INPUT_8" localSheetId="14">#REF!</definedName>
    <definedName name="VARIABILI_DI_INPUT_8" localSheetId="11">#REF!</definedName>
    <definedName name="VARIABILI_DI_INPUT_8" localSheetId="10">#REF!</definedName>
    <definedName name="VARIABILI_DI_INPUT_8" localSheetId="8">#REF!</definedName>
    <definedName name="VARIABILI_DI_INPUT_8" localSheetId="7">#REF!</definedName>
    <definedName name="VARIABILI_DI_INPUT_8" localSheetId="9">#REF!</definedName>
    <definedName name="VarImmobilizzaz" localSheetId="14">#REF!</definedName>
    <definedName name="VarImmobilizzaz" localSheetId="11">#REF!</definedName>
    <definedName name="VarImmobilizzaz" localSheetId="10">#REF!</definedName>
    <definedName name="VarImmobilizzaz" localSheetId="8">#REF!</definedName>
    <definedName name="VarImmobilizzaz" localSheetId="7">#REF!</definedName>
    <definedName name="VarImmobilizzaz" localSheetId="9">#REF!</definedName>
    <definedName name="VarTFR" localSheetId="14">#REF!</definedName>
    <definedName name="VarTFR" localSheetId="11">#REF!</definedName>
    <definedName name="VarTFR" localSheetId="10">#REF!</definedName>
    <definedName name="VarTFR" localSheetId="8">#REF!</definedName>
    <definedName name="VarTFR" localSheetId="7">#REF!</definedName>
    <definedName name="VarTFR" localSheetId="9">#REF!</definedName>
    <definedName name="Week" localSheetId="14">#REF!</definedName>
    <definedName name="Week" localSheetId="11">#REF!</definedName>
    <definedName name="Week" localSheetId="10">#REF!</definedName>
    <definedName name="Week" localSheetId="8">#REF!</definedName>
    <definedName name="Week" localSheetId="7">#REF!</definedName>
    <definedName name="Week" localSheetId="9">#REF!</definedName>
    <definedName name="WEEKLYSALESTREND" localSheetId="14">#REF!</definedName>
    <definedName name="WEEKLYSALESTREND" localSheetId="11">#REF!</definedName>
    <definedName name="WEEKLYSALESTREND" localSheetId="10">#REF!</definedName>
    <definedName name="WEEKLYSALESTREND" localSheetId="8">#REF!</definedName>
    <definedName name="WEEKLYSALESTREND" localSheetId="7">#REF!</definedName>
    <definedName name="WEEKLYSALESTREND" localSheetId="9">#REF!</definedName>
    <definedName name="weeks" localSheetId="14">#REF!</definedName>
    <definedName name="weeks" localSheetId="11">#REF!</definedName>
    <definedName name="weeks" localSheetId="10">#REF!</definedName>
    <definedName name="weeks" localSheetId="8">#REF!</definedName>
    <definedName name="weeks" localSheetId="7">#REF!</definedName>
    <definedName name="weeks" localSheetId="9">#REF!</definedName>
    <definedName name="Y2K_Block1" localSheetId="14">#REF!</definedName>
    <definedName name="Y2K_Block1" localSheetId="11">#REF!</definedName>
    <definedName name="Y2K_Block1" localSheetId="10">#REF!</definedName>
    <definedName name="Y2K_Block1" localSheetId="8">#REF!</definedName>
    <definedName name="Y2K_Block1" localSheetId="7">#REF!</definedName>
    <definedName name="Y2K_Block1" localSheetId="9">#REF!</definedName>
    <definedName name="year" localSheetId="14">#REF!</definedName>
    <definedName name="year" localSheetId="11">#REF!</definedName>
    <definedName name="year" localSheetId="10">#REF!</definedName>
    <definedName name="year" localSheetId="8">#REF!</definedName>
    <definedName name="year" localSheetId="7">#REF!</definedName>
    <definedName name="year" localSheetId="9">#REF!</definedName>
    <definedName name="year_5" localSheetId="14">#REF!</definedName>
    <definedName name="year_5" localSheetId="11">#REF!</definedName>
    <definedName name="year_5" localSheetId="10">#REF!</definedName>
    <definedName name="year_5" localSheetId="8">#REF!</definedName>
    <definedName name="year_5" localSheetId="7">#REF!</definedName>
    <definedName name="year_5" localSheetId="9">#REF!</definedName>
    <definedName name="year_6" localSheetId="14">#REF!</definedName>
    <definedName name="year_6" localSheetId="11">#REF!</definedName>
    <definedName name="year_6" localSheetId="10">#REF!</definedName>
    <definedName name="year_6" localSheetId="8">#REF!</definedName>
    <definedName name="year_6" localSheetId="7">#REF!</definedName>
    <definedName name="year_6" localSheetId="9">#REF!</definedName>
    <definedName name="year_8" localSheetId="14">#REF!</definedName>
    <definedName name="year_8" localSheetId="11">#REF!</definedName>
    <definedName name="year_8" localSheetId="10">#REF!</definedName>
    <definedName name="year_8" localSheetId="8">#REF!</definedName>
    <definedName name="year_8" localSheetId="7">#REF!</definedName>
    <definedName name="year_8" localSheetId="9">#REF!</definedName>
    <definedName name="Year_Two" localSheetId="14">#REF!</definedName>
    <definedName name="Year_Two" localSheetId="11">#REF!</definedName>
    <definedName name="Year_Two" localSheetId="10">#REF!</definedName>
    <definedName name="Year_Two" localSheetId="8">#REF!</definedName>
    <definedName name="Year_Two" localSheetId="7">#REF!</definedName>
    <definedName name="Year_Two" localSheetId="9">#REF!</definedName>
    <definedName name="Year1" localSheetId="14">#REF!</definedName>
    <definedName name="Year1" localSheetId="11">#REF!</definedName>
    <definedName name="Year1" localSheetId="10">#REF!</definedName>
    <definedName name="Year1" localSheetId="8">#REF!</definedName>
    <definedName name="Year1" localSheetId="7">#REF!</definedName>
    <definedName name="Year1" localSheetId="9">#REF!</definedName>
    <definedName name="Year2" localSheetId="14">#REF!</definedName>
    <definedName name="Year2" localSheetId="11">#REF!</definedName>
    <definedName name="Year2" localSheetId="10">#REF!</definedName>
    <definedName name="Year2" localSheetId="8">#REF!</definedName>
    <definedName name="Year2" localSheetId="7">#REF!</definedName>
    <definedName name="Year2" localSheetId="9">#REF!</definedName>
    <definedName name="Year3" localSheetId="14">#REF!</definedName>
    <definedName name="Year3" localSheetId="11">#REF!</definedName>
    <definedName name="Year3" localSheetId="10">#REF!</definedName>
    <definedName name="Year3" localSheetId="8">#REF!</definedName>
    <definedName name="Year3" localSheetId="7">#REF!</definedName>
    <definedName name="Year3" localSheetId="9">#REF!</definedName>
    <definedName name="YTD" localSheetId="14">#REF!</definedName>
    <definedName name="YTD" localSheetId="11">#REF!</definedName>
    <definedName name="YTD" localSheetId="10">#REF!</definedName>
    <definedName name="YTD" localSheetId="8">#REF!</definedName>
    <definedName name="YTD" localSheetId="7">#REF!</definedName>
    <definedName name="YTD" localSheetId="9">#REF!</definedName>
    <definedName name="YTD_Actual_Net" localSheetId="14">#REF!</definedName>
    <definedName name="YTD_Actual_Net" localSheetId="11">#REF!</definedName>
    <definedName name="YTD_Actual_Net" localSheetId="10">#REF!</definedName>
    <definedName name="YTD_Actual_Net" localSheetId="8">#REF!</definedName>
    <definedName name="YTD_Actual_Net" localSheetId="7">#REF!</definedName>
    <definedName name="YTD_Actual_Net" localSheetId="9">#REF!</definedName>
    <definedName name="YTD_Budget_Net" localSheetId="14">#REF!</definedName>
    <definedName name="YTD_Budget_Net" localSheetId="11">#REF!</definedName>
    <definedName name="YTD_Budget_Net" localSheetId="10">#REF!</definedName>
    <definedName name="YTD_Budget_Net" localSheetId="8">#REF!</definedName>
    <definedName name="YTD_Budget_Net" localSheetId="7">#REF!</definedName>
    <definedName name="YTD_Budget_Net" localSheetId="9">#REF!</definedName>
    <definedName name="YTD_EBITDA" localSheetId="14">#REF!</definedName>
    <definedName name="YTD_EBITDA" localSheetId="11">#REF!</definedName>
    <definedName name="YTD_EBITDA" localSheetId="10">#REF!</definedName>
    <definedName name="YTD_EBITDA" localSheetId="8">#REF!</definedName>
    <definedName name="YTD_EBITDA" localSheetId="7">#REF!</definedName>
    <definedName name="YTD_EBITDA" localSheetId="9">#REF!</definedName>
    <definedName name="YTD_EPS" localSheetId="14">#REF!</definedName>
    <definedName name="YTD_EPS" localSheetId="11">#REF!</definedName>
    <definedName name="YTD_EPS" localSheetId="10">#REF!</definedName>
    <definedName name="YTD_EPS" localSheetId="8">#REF!</definedName>
    <definedName name="YTD_EPS" localSheetId="7">#REF!</definedName>
    <definedName name="YTD_EPS" localSheetId="9">#REF!</definedName>
    <definedName name="YTD_NI" localSheetId="14">#REF!</definedName>
    <definedName name="YTD_NI" localSheetId="11">#REF!</definedName>
    <definedName name="YTD_NI" localSheetId="10">#REF!</definedName>
    <definedName name="YTD_NI" localSheetId="8">#REF!</definedName>
    <definedName name="YTD_NI" localSheetId="7">#REF!</definedName>
    <definedName name="YTD_NI" localSheetId="9">#REF!</definedName>
    <definedName name="YTD_OP" localSheetId="14">#REF!</definedName>
    <definedName name="YTD_OP" localSheetId="11">#REF!</definedName>
    <definedName name="YTD_OP" localSheetId="10">#REF!</definedName>
    <definedName name="YTD_OP" localSheetId="8">#REF!</definedName>
    <definedName name="YTD_OP" localSheetId="7">#REF!</definedName>
    <definedName name="YTD_OP" localSheetId="9">#REF!</definedName>
    <definedName name="YTD_REV" localSheetId="14">#REF!</definedName>
    <definedName name="YTD_REV" localSheetId="11">#REF!</definedName>
    <definedName name="YTD_REV" localSheetId="10">#REF!</definedName>
    <definedName name="YTD_REV" localSheetId="8">#REF!</definedName>
    <definedName name="YTD_REV" localSheetId="7">#REF!</definedName>
    <definedName name="YTD_REV" localSheetId="9">#REF!</definedName>
  </definedNames>
  <calcPr calcId="125725"/>
  <fileRecoveryPr autoRecover="0"/>
</workbook>
</file>

<file path=xl/calcChain.xml><?xml version="1.0" encoding="utf-8"?>
<calcChain xmlns="http://schemas.openxmlformats.org/spreadsheetml/2006/main">
  <c r="B13" i="232"/>
  <c r="C14" s="1"/>
  <c r="C15" s="1"/>
  <c r="C16" s="1"/>
  <c r="B14"/>
  <c r="B15"/>
  <c r="B16"/>
  <c r="B17"/>
  <c r="B43"/>
  <c r="S43"/>
  <c r="B52"/>
  <c r="C53" s="1"/>
  <c r="S52"/>
  <c r="B53"/>
  <c r="S53"/>
  <c r="T53" s="1"/>
  <c r="B54"/>
  <c r="C55" s="1"/>
  <c r="C56" s="1"/>
  <c r="C57" s="1"/>
  <c r="S54"/>
  <c r="B55"/>
  <c r="S55"/>
  <c r="T56" s="1"/>
  <c r="T57" s="1"/>
  <c r="T58" s="1"/>
  <c r="T55"/>
  <c r="B56"/>
  <c r="S56"/>
  <c r="B57"/>
  <c r="S57"/>
  <c r="B58"/>
  <c r="S58"/>
  <c r="S59"/>
  <c r="B74"/>
  <c r="B77"/>
  <c r="B83"/>
  <c r="C84" s="1"/>
  <c r="B84"/>
  <c r="B85"/>
  <c r="C86" s="1"/>
  <c r="C87" s="1"/>
  <c r="C88" s="1"/>
  <c r="B86"/>
  <c r="B87"/>
  <c r="B88"/>
  <c r="B89"/>
  <c r="B112"/>
  <c r="C113" s="1"/>
  <c r="C114" s="1"/>
  <c r="C115" s="1"/>
  <c r="B113"/>
  <c r="B114"/>
  <c r="B115"/>
  <c r="B116"/>
  <c r="C3" i="35"/>
  <c r="H3"/>
  <c r="C14"/>
  <c r="H14"/>
  <c r="C19"/>
  <c r="D19"/>
  <c r="E19"/>
  <c r="F19"/>
  <c r="E20" s="1"/>
  <c r="C20"/>
  <c r="D20"/>
  <c r="D2" i="204"/>
  <c r="I2"/>
  <c r="D4"/>
  <c r="E4"/>
  <c r="I4"/>
  <c r="J4"/>
  <c r="D16"/>
  <c r="E16"/>
  <c r="I16"/>
  <c r="J16"/>
  <c r="O16"/>
  <c r="P16"/>
  <c r="D17"/>
  <c r="E17"/>
  <c r="I17"/>
  <c r="J17"/>
  <c r="O17"/>
  <c r="P17"/>
  <c r="D18"/>
  <c r="E18"/>
  <c r="I18"/>
  <c r="J18"/>
  <c r="O18"/>
  <c r="P18"/>
  <c r="D21"/>
  <c r="I21"/>
  <c r="D23"/>
  <c r="E23"/>
  <c r="I23"/>
  <c r="J23"/>
  <c r="D45"/>
  <c r="E45"/>
  <c r="I45"/>
  <c r="J45"/>
  <c r="O45"/>
  <c r="P45"/>
  <c r="D46"/>
  <c r="E46"/>
  <c r="I46"/>
  <c r="J46"/>
  <c r="O46"/>
  <c r="P46"/>
  <c r="D47"/>
  <c r="E47"/>
  <c r="I47"/>
  <c r="J47"/>
  <c r="O47"/>
  <c r="P47"/>
  <c r="D2" i="203"/>
  <c r="I2"/>
  <c r="D4"/>
  <c r="E4"/>
  <c r="I4"/>
  <c r="J4"/>
  <c r="D34"/>
  <c r="E34"/>
  <c r="I34"/>
  <c r="J34"/>
  <c r="D35"/>
  <c r="E35"/>
  <c r="I35"/>
  <c r="J35"/>
  <c r="D6" i="229"/>
  <c r="D8"/>
  <c r="D9"/>
  <c r="C21" s="1"/>
  <c r="D11"/>
  <c r="D12"/>
  <c r="D14" s="1"/>
  <c r="D17"/>
  <c r="C18"/>
  <c r="D18"/>
  <c r="D19" s="1"/>
  <c r="D20" s="1"/>
  <c r="C19"/>
  <c r="C20"/>
  <c r="C22"/>
  <c r="C35"/>
  <c r="C34"/>
  <c r="D34"/>
  <c r="E34"/>
  <c r="C36"/>
  <c r="C37"/>
  <c r="C38"/>
  <c r="C39"/>
  <c r="C40"/>
  <c r="C41"/>
  <c r="C42"/>
  <c r="C43"/>
  <c r="C44"/>
  <c r="C45"/>
  <c r="C46"/>
  <c r="C47"/>
  <c r="C48"/>
  <c r="C49"/>
  <c r="C50"/>
  <c r="C51"/>
  <c r="C52"/>
  <c r="C53"/>
  <c r="C54"/>
  <c r="C55"/>
  <c r="C56"/>
  <c r="C57"/>
  <c r="C58"/>
  <c r="C59"/>
  <c r="C60"/>
  <c r="C61"/>
  <c r="C62"/>
  <c r="C63"/>
  <c r="C64"/>
  <c r="C65"/>
  <c r="C66"/>
  <c r="C67"/>
  <c r="C68"/>
  <c r="C69"/>
  <c r="C70"/>
  <c r="C71"/>
  <c r="C72"/>
  <c r="C73"/>
  <c r="C74"/>
  <c r="C5" i="240"/>
  <c r="E5"/>
  <c r="C29"/>
  <c r="E29"/>
  <c r="C30"/>
  <c r="E30"/>
  <c r="C31"/>
  <c r="E31"/>
  <c r="C32"/>
  <c r="E32"/>
  <c r="C33"/>
  <c r="E33"/>
  <c r="C34"/>
  <c r="E34"/>
  <c r="C5" i="209"/>
  <c r="E5"/>
  <c r="C29"/>
  <c r="E29"/>
  <c r="C30"/>
  <c r="E30"/>
  <c r="C31"/>
  <c r="E31"/>
  <c r="C32"/>
  <c r="E32"/>
  <c r="C33"/>
  <c r="E33"/>
  <c r="C34"/>
  <c r="E34"/>
  <c r="G5" i="272"/>
  <c r="D21" i="229" l="1"/>
  <c r="D22"/>
  <c r="D23" s="1"/>
  <c r="D24" s="1"/>
</calcChain>
</file>

<file path=xl/sharedStrings.xml><?xml version="1.0" encoding="utf-8"?>
<sst xmlns="http://schemas.openxmlformats.org/spreadsheetml/2006/main" count="699" uniqueCount="349">
  <si>
    <t>Million €</t>
  </si>
  <si>
    <t>EBIT</t>
  </si>
  <si>
    <t>Total SALES</t>
  </si>
  <si>
    <t>CHANGE</t>
  </si>
  <si>
    <t>Personnel expense</t>
  </si>
  <si>
    <t>z</t>
  </si>
  <si>
    <t> - owners of the parent</t>
  </si>
  <si>
    <t> - non-controlling interests</t>
  </si>
  <si>
    <t>Development</t>
  </si>
  <si>
    <t>Maintenance</t>
  </si>
  <si>
    <t>ICT &amp; Others</t>
  </si>
  <si>
    <t>Total</t>
  </si>
  <si>
    <t>Food&amp;Beverage</t>
  </si>
  <si>
    <t>% on Total</t>
  </si>
  <si>
    <t>Revenue</t>
  </si>
  <si>
    <t>Other operating income</t>
  </si>
  <si>
    <t>Total revenue and other operating income</t>
  </si>
  <si>
    <t>Raw materials, supplies and goods</t>
  </si>
  <si>
    <t>Depreciation, amortisation and impairment losses</t>
  </si>
  <si>
    <t>Net financial expense</t>
  </si>
  <si>
    <t>Impairment losses on financial assets</t>
  </si>
  <si>
    <t>Income tax</t>
  </si>
  <si>
    <t>Profit attributable to:</t>
  </si>
  <si>
    <t>% on 
net sales</t>
  </si>
  <si>
    <t>Condensed Consolidated P&amp;L</t>
  </si>
  <si>
    <t>Rounding</t>
  </si>
  <si>
    <t>Impairment losses on goodwill</t>
  </si>
  <si>
    <r>
      <t xml:space="preserve">Constant
FX </t>
    </r>
    <r>
      <rPr>
        <vertAlign val="superscript"/>
        <sz val="10"/>
        <color indexed="9"/>
        <rFont val="Verdana"/>
        <family val="2"/>
      </rPr>
      <t xml:space="preserve">(1) </t>
    </r>
  </si>
  <si>
    <t>e6 - e9- f6 -f9</t>
  </si>
  <si>
    <t xml:space="preserve">Corporate </t>
  </si>
  <si>
    <t>Check</t>
  </si>
  <si>
    <t>Flusso monetario netto da attività operativa</t>
  </si>
  <si>
    <t>DB GRAFICO</t>
  </si>
  <si>
    <t>ok</t>
  </si>
  <si>
    <t>NFP00000B</t>
  </si>
  <si>
    <t>Differenze di conversione</t>
  </si>
  <si>
    <t xml:space="preserve">Indebitamento finanziario netto omogeneo </t>
  </si>
  <si>
    <t>Investimenti netti pagati</t>
  </si>
  <si>
    <t>…</t>
  </si>
  <si>
    <t>Indebitamento finanziario netto finale</t>
  </si>
  <si>
    <t>Total EBITDA</t>
  </si>
  <si>
    <t>ATTENZIONE MAINTENANCE  E ICT A MANO</t>
  </si>
  <si>
    <t>EBITDA</t>
  </si>
  <si>
    <t>Italy</t>
  </si>
  <si>
    <t>Other European countries</t>
  </si>
  <si>
    <t>North America</t>
  </si>
  <si>
    <t>International</t>
  </si>
  <si>
    <t>Change</t>
  </si>
  <si>
    <r>
      <t xml:space="preserve">Constant FX </t>
    </r>
    <r>
      <rPr>
        <vertAlign val="superscript"/>
        <sz val="10"/>
        <color theme="0"/>
        <rFont val="Verdana"/>
        <family val="2"/>
      </rPr>
      <t>(1)</t>
    </r>
  </si>
  <si>
    <t>% on net sales</t>
  </si>
  <si>
    <t>Corporate</t>
  </si>
  <si>
    <t>Leases, rentals, concessions and royalties</t>
  </si>
  <si>
    <t>Other operating expense</t>
  </si>
  <si>
    <t>Pre-tax Profit</t>
  </si>
  <si>
    <r>
      <t xml:space="preserve">EBITDA </t>
    </r>
    <r>
      <rPr>
        <b/>
        <vertAlign val="superscript"/>
        <sz val="9.9"/>
        <color theme="0"/>
        <rFont val="Verdana"/>
        <family val="2"/>
      </rPr>
      <t>(2)</t>
    </r>
  </si>
  <si>
    <t xml:space="preserve">Cessione Ramo US Retail </t>
  </si>
  <si>
    <t>HMSHost</t>
  </si>
  <si>
    <t>Other European Countries</t>
  </si>
  <si>
    <r>
      <t>HMSHost</t>
    </r>
    <r>
      <rPr>
        <vertAlign val="superscript"/>
        <sz val="7.5"/>
        <color theme="0"/>
        <rFont val="Verdana"/>
        <family val="2"/>
      </rPr>
      <t xml:space="preserve">  </t>
    </r>
    <r>
      <rPr>
        <vertAlign val="superscript"/>
        <sz val="8"/>
        <color theme="0"/>
        <rFont val="Verdana"/>
        <family val="2"/>
      </rPr>
      <t>(2)</t>
    </r>
  </si>
  <si>
    <r>
      <t xml:space="preserve">Italy </t>
    </r>
    <r>
      <rPr>
        <vertAlign val="superscript"/>
        <sz val="8"/>
        <color theme="0"/>
        <rFont val="Verdana"/>
        <family val="2"/>
      </rPr>
      <t>(3)</t>
    </r>
  </si>
  <si>
    <r>
      <t xml:space="preserve">Other European Countries </t>
    </r>
    <r>
      <rPr>
        <vertAlign val="superscript"/>
        <sz val="8"/>
        <color theme="0"/>
        <rFont val="Verdana"/>
        <family val="2"/>
      </rPr>
      <t>(4)</t>
    </r>
  </si>
  <si>
    <t>% on sales</t>
  </si>
  <si>
    <t>European Structure</t>
  </si>
  <si>
    <t>Europe</t>
  </si>
  <si>
    <t>Sales</t>
  </si>
  <si>
    <t>%on Net Sales</t>
  </si>
  <si>
    <t>Corporate Cost</t>
  </si>
  <si>
    <t>2014 c.c.</t>
  </si>
  <si>
    <t>ChecK Ebitda</t>
  </si>
  <si>
    <t>Check Vendite</t>
  </si>
  <si>
    <t>Actual       FX</t>
  </si>
  <si>
    <t>Actual
FX</t>
  </si>
  <si>
    <t>Altri movimenti</t>
  </si>
  <si>
    <t>1H2015</t>
  </si>
  <si>
    <t>1H2014</t>
  </si>
  <si>
    <t>1st half</t>
  </si>
  <si>
    <t>2ndQ</t>
  </si>
  <si>
    <t>ATGPRO</t>
  </si>
  <si>
    <t>ACTUAL_STA</t>
  </si>
  <si>
    <t>TotC2</t>
  </si>
  <si>
    <t>CF Account 
Code</t>
  </si>
  <si>
    <t>Flusso  (C1)</t>
  </si>
  <si>
    <t>CF Account Description</t>
  </si>
  <si>
    <t>ATG_GROUP</t>
  </si>
  <si>
    <t>&lt;Entity Currency&gt;</t>
  </si>
  <si>
    <t>TotC4</t>
  </si>
  <si>
    <t>OPE</t>
  </si>
  <si>
    <t>OED</t>
  </si>
  <si>
    <t>CFT0100000</t>
  </si>
  <si>
    <t>TotC1</t>
  </si>
  <si>
    <t>CFT0204000</t>
  </si>
  <si>
    <t>Cessione Ramo US Retail</t>
  </si>
  <si>
    <t>CFT0306000</t>
  </si>
  <si>
    <t>Distribuzione dividendi</t>
  </si>
  <si>
    <t xml:space="preserve">Altri movimenti </t>
  </si>
  <si>
    <t>CLO</t>
  </si>
  <si>
    <t xml:space="preserve">Differenze di 
conversione </t>
  </si>
  <si>
    <t>Fx difference</t>
  </si>
  <si>
    <t>Flusso monetario netto
 da attività operativa</t>
  </si>
  <si>
    <t>Net cash flows from operating activities</t>
  </si>
  <si>
    <t>Investimenti netti 
pagati</t>
  </si>
  <si>
    <t>Transfer of US Retail business</t>
  </si>
  <si>
    <t>CFT0201000</t>
  </si>
  <si>
    <t>CFT0202000</t>
  </si>
  <si>
    <t>CFT0205000</t>
  </si>
  <si>
    <t>CFC_FCL150000_STM_[None]_P</t>
  </si>
  <si>
    <t>CFC_FCA650000_STM_[None]_M</t>
  </si>
  <si>
    <t>CFC_FCL100020_INC_[None]_P</t>
  </si>
  <si>
    <t>CFC_FCL100020_DEC_[None]_M</t>
  </si>
  <si>
    <t>CFC_FCL100030_STM_[None]_P</t>
  </si>
  <si>
    <t>CFC_BNC000025_DEC_[None]_P</t>
  </si>
  <si>
    <t>CFC_BNN100010_DPL_[None]_M</t>
  </si>
  <si>
    <t>CFC_BNN100030_DEC_[None]_P</t>
  </si>
  <si>
    <t>CFC_FNL200030_DEC_[None]_P</t>
  </si>
  <si>
    <t>CFC_FCA500060_STM_[None]_M</t>
  </si>
  <si>
    <t>CFC_FCA500020_STM_[None]_M</t>
  </si>
  <si>
    <t>CFC_FCA500040_STM_[None]_M</t>
  </si>
  <si>
    <t>CFC_FNA300010_STM_[None]_M</t>
  </si>
  <si>
    <t>CFC_FCL300020_STM_[None]_P</t>
  </si>
  <si>
    <t>CFC_FCL300040_STM_[None]_P</t>
  </si>
  <si>
    <t>CFC_FCL300050_STM_[None]_P</t>
  </si>
  <si>
    <t>CFC_FNL500010_STM_[None]_P</t>
  </si>
  <si>
    <t>CFC_FCA600990_STM_TotC2_M</t>
  </si>
  <si>
    <t>CFC_FCL100980_STM_[None]_P</t>
  </si>
  <si>
    <t>CFC_FCA600010_STM_[None]_M</t>
  </si>
  <si>
    <t>CFC_FCA600020_STM_[None]_M</t>
  </si>
  <si>
    <t>CFC_FCL100990_STM_[None]_P</t>
  </si>
  <si>
    <t>CFC_FCA600980_STM_[None]_M</t>
  </si>
  <si>
    <t>MED</t>
  </si>
  <si>
    <t>EXD</t>
  </si>
  <si>
    <t>FVE</t>
  </si>
  <si>
    <t>EQU</t>
  </si>
  <si>
    <t>CPV</t>
  </si>
  <si>
    <t>MER</t>
  </si>
  <si>
    <t>REC</t>
  </si>
  <si>
    <r>
      <t xml:space="preserve">Other movements </t>
    </r>
    <r>
      <rPr>
        <b/>
        <vertAlign val="superscript"/>
        <sz val="10"/>
        <rFont val="Futura Lt BT"/>
        <family val="2"/>
      </rPr>
      <t>(2)</t>
    </r>
  </si>
  <si>
    <r>
      <t xml:space="preserve">Net capex </t>
    </r>
    <r>
      <rPr>
        <b/>
        <vertAlign val="superscript"/>
        <sz val="10"/>
        <rFont val="Futura Lt BT"/>
        <family val="2"/>
      </rPr>
      <t>(1)</t>
    </r>
  </si>
  <si>
    <t>Recurring business</t>
  </si>
  <si>
    <t>Retail US</t>
  </si>
  <si>
    <t>gare italia</t>
  </si>
  <si>
    <t>Opening</t>
  </si>
  <si>
    <t>Closing</t>
  </si>
  <si>
    <t>recurring</t>
  </si>
  <si>
    <t>Recurring</t>
  </si>
  <si>
    <t>FX</t>
  </si>
  <si>
    <t>Recurrring</t>
  </si>
  <si>
    <t>1H2014 Proforma</t>
  </si>
  <si>
    <t>Recurrring business</t>
  </si>
  <si>
    <t xml:space="preserve">Retail US </t>
  </si>
  <si>
    <t>1H 2015</t>
  </si>
  <si>
    <t>Corporate costs</t>
  </si>
  <si>
    <t>3Q 2014 YTD</t>
  </si>
  <si>
    <t>3Q 2015 YTD</t>
  </si>
  <si>
    <t>Quarter3</t>
  </si>
  <si>
    <t>30/09/2015</t>
  </si>
  <si>
    <t>30 settembre 2015</t>
  </si>
  <si>
    <t>3Q 2014 YTD Proforma</t>
  </si>
  <si>
    <t>CFT0206000</t>
  </si>
  <si>
    <t>CFT0208000</t>
  </si>
  <si>
    <t>CFT0203000</t>
  </si>
  <si>
    <t>CFT0307000</t>
  </si>
  <si>
    <t>CFT0308000</t>
  </si>
  <si>
    <t>CFT0309000</t>
  </si>
  <si>
    <t>CFA0310000</t>
  </si>
  <si>
    <t>CFC_FIE300035_TotC1_TotC2_P</t>
  </si>
  <si>
    <t>CFC_FIE430035_TotC1_TotC2_M</t>
  </si>
  <si>
    <t>CFT0311000</t>
  </si>
  <si>
    <t>CFA1110000</t>
  </si>
  <si>
    <t>Quarter4</t>
  </si>
  <si>
    <t>31/12/2015</t>
  </si>
  <si>
    <t>31 dicembre 2015</t>
  </si>
  <si>
    <t>Income (expenses) from investments</t>
  </si>
  <si>
    <t>Total REVENUE</t>
  </si>
  <si>
    <t>% on revenue</t>
  </si>
  <si>
    <t>Strutture centrali europee</t>
  </si>
  <si>
    <t>-</t>
  </si>
  <si>
    <t>Totale Europa</t>
  </si>
  <si>
    <t>Costi Corporate</t>
  </si>
  <si>
    <t>Totale EBITDA</t>
  </si>
  <si>
    <t>EUROPA (ITA+ROE) netto francia</t>
  </si>
  <si>
    <t>Italia</t>
  </si>
  <si>
    <t>Altri Paesi europei</t>
  </si>
  <si>
    <t>L4L</t>
  </si>
  <si>
    <t>Autostrade</t>
  </si>
  <si>
    <t>Stazioni ferroviarie</t>
  </si>
  <si>
    <t>Altri</t>
  </si>
  <si>
    <t>Autostrade Italia</t>
  </si>
  <si>
    <t>Totale Vendite a terzi e Affiliati</t>
  </si>
  <si>
    <t>Aeroporti</t>
  </si>
  <si>
    <t>Autostrade North America</t>
  </si>
  <si>
    <t>n.s.</t>
  </si>
  <si>
    <r>
      <t xml:space="preserve">EBITDA </t>
    </r>
    <r>
      <rPr>
        <b/>
        <vertAlign val="superscript"/>
        <sz val="11"/>
        <color rgb="FF5C676F"/>
        <rFont val="Arial"/>
        <family val="2"/>
      </rPr>
      <t>(2)</t>
    </r>
  </si>
  <si>
    <t>Intangible assets</t>
  </si>
  <si>
    <t>Property, plant and equipment</t>
  </si>
  <si>
    <t>Financial assets</t>
  </si>
  <si>
    <t>A) Non-current assets</t>
  </si>
  <si>
    <t>Inventories</t>
  </si>
  <si>
    <t xml:space="preserve">Trade receivables </t>
  </si>
  <si>
    <t>Other receivables</t>
  </si>
  <si>
    <t>Trade payables</t>
  </si>
  <si>
    <t>Other payables</t>
  </si>
  <si>
    <t xml:space="preserve">B) Working capital </t>
  </si>
  <si>
    <t>Invested capital (A+B)</t>
  </si>
  <si>
    <t>C) Other non-current non-financial assets and liabilities</t>
  </si>
  <si>
    <t>Equity attributable to owners of the parent</t>
  </si>
  <si>
    <t>Equity attributable to non-controlling interests</t>
  </si>
  <si>
    <t>Non-current financial liabilities</t>
  </si>
  <si>
    <t>Non-current financial assets</t>
  </si>
  <si>
    <t>Current financial liabilities</t>
  </si>
  <si>
    <t>Cash and cash equivalents and current financial assets</t>
  </si>
  <si>
    <t>Net Profit</t>
  </si>
  <si>
    <t>€m</t>
  </si>
  <si>
    <r>
      <t xml:space="preserve">Constant FX </t>
    </r>
    <r>
      <rPr>
        <vertAlign val="superscript"/>
        <sz val="8"/>
        <color rgb="FF5C676F"/>
        <rFont val="Arial"/>
        <family val="2"/>
      </rPr>
      <t>(1)</t>
    </r>
  </si>
  <si>
    <t>Minorities</t>
  </si>
  <si>
    <t>Net Profit after minorities</t>
  </si>
  <si>
    <r>
      <t xml:space="preserve">Constant FX </t>
    </r>
    <r>
      <rPr>
        <vertAlign val="superscript"/>
        <sz val="10"/>
        <color rgb="FF5C676F"/>
        <rFont val="Arial"/>
        <family val="2"/>
      </rPr>
      <t>(1)</t>
    </r>
  </si>
  <si>
    <t>Net financial charges</t>
  </si>
  <si>
    <t xml:space="preserve">E) Equity </t>
  </si>
  <si>
    <t>F) Non-current financial indebtedness</t>
  </si>
  <si>
    <t>G) Current net financial indebtedness</t>
  </si>
  <si>
    <t>H) Total (E+F+G), as in D)</t>
  </si>
  <si>
    <t>Net financial position (F+G)</t>
  </si>
  <si>
    <t>D) Net invested capital (A+B+C)</t>
  </si>
  <si>
    <t>Net Reported Profit after minorities</t>
  </si>
  <si>
    <t>FY2017</t>
  </si>
  <si>
    <t>Current FX</t>
  </si>
  <si>
    <t xml:space="preserve">Revenue </t>
  </si>
  <si>
    <t xml:space="preserve">% on revenue </t>
  </si>
  <si>
    <t xml:space="preserve">FY2017 </t>
  </si>
  <si>
    <t>Net profit (€m)</t>
  </si>
  <si>
    <t>Underlying net profit (€m)</t>
  </si>
  <si>
    <t>Dividend (€m)</t>
  </si>
  <si>
    <t>DPS (€)</t>
  </si>
  <si>
    <t xml:space="preserve">Payout (%) – Net profit </t>
  </si>
  <si>
    <t xml:space="preserve">Payout (%) – Underlying </t>
  </si>
  <si>
    <r>
      <t xml:space="preserve">Underlying </t>
    </r>
    <r>
      <rPr>
        <b/>
        <vertAlign val="superscript"/>
        <sz val="11"/>
        <color rgb="FF5C676F"/>
        <rFont val="Arial"/>
        <family val="2"/>
      </rPr>
      <t>(2)</t>
    </r>
    <r>
      <rPr>
        <b/>
        <sz val="11"/>
        <color rgb="FF5C676F"/>
        <rFont val="Arial"/>
        <family val="2"/>
      </rPr>
      <t xml:space="preserve"> EBITDA </t>
    </r>
    <r>
      <rPr>
        <b/>
        <vertAlign val="superscript"/>
        <sz val="11"/>
        <color rgb="FF5C676F"/>
        <rFont val="Arial"/>
        <family val="2"/>
      </rPr>
      <t>(3)</t>
    </r>
    <r>
      <rPr>
        <b/>
        <sz val="11"/>
        <color rgb="FF5C676F"/>
        <rFont val="Arial"/>
        <family val="2"/>
      </rPr>
      <t xml:space="preserve"> </t>
    </r>
  </si>
  <si>
    <r>
      <t xml:space="preserve">Underlying </t>
    </r>
    <r>
      <rPr>
        <b/>
        <vertAlign val="superscript"/>
        <sz val="11"/>
        <color rgb="FF5C676F"/>
        <rFont val="Arial"/>
        <family val="2"/>
      </rPr>
      <t>(2)</t>
    </r>
    <r>
      <rPr>
        <b/>
        <sz val="11"/>
        <color rgb="FF5C676F"/>
        <rFont val="Arial"/>
        <family val="2"/>
      </rPr>
      <t xml:space="preserve"> EBIT </t>
    </r>
  </si>
  <si>
    <r>
      <t xml:space="preserve">Underlying </t>
    </r>
    <r>
      <rPr>
        <b/>
        <vertAlign val="superscript"/>
        <sz val="11"/>
        <color rgb="FF5C676F"/>
        <rFont val="Arial"/>
        <family val="2"/>
      </rPr>
      <t>(2)</t>
    </r>
    <r>
      <rPr>
        <b/>
        <sz val="11"/>
        <color rgb="FF5C676F"/>
        <rFont val="Arial"/>
        <family val="2"/>
      </rPr>
      <t xml:space="preserve"> pre-tax profit </t>
    </r>
  </si>
  <si>
    <r>
      <t xml:space="preserve">Underlying </t>
    </r>
    <r>
      <rPr>
        <b/>
        <vertAlign val="superscript"/>
        <sz val="11"/>
        <color rgb="FF5C676F"/>
        <rFont val="Arial"/>
        <family val="2"/>
      </rPr>
      <t>(2)</t>
    </r>
    <r>
      <rPr>
        <b/>
        <sz val="11"/>
        <color rgb="FF5C676F"/>
        <rFont val="Arial"/>
        <family val="2"/>
      </rPr>
      <t xml:space="preserve"> net profit </t>
    </r>
  </si>
  <si>
    <r>
      <t xml:space="preserve">UNDERLYING </t>
    </r>
    <r>
      <rPr>
        <b/>
        <vertAlign val="superscript"/>
        <sz val="11"/>
        <color rgb="FF5C676F"/>
        <rFont val="Arial"/>
        <family val="2"/>
      </rPr>
      <t>(2)</t>
    </r>
    <r>
      <rPr>
        <b/>
        <sz val="11"/>
        <color rgb="FF5C676F"/>
        <rFont val="Arial"/>
        <family val="2"/>
      </rPr>
      <t xml:space="preserve"> NET PROFIT AFTER MINORITIES </t>
    </r>
  </si>
  <si>
    <t>Organic growth</t>
  </si>
  <si>
    <r>
      <t xml:space="preserve">FX </t>
    </r>
    <r>
      <rPr>
        <vertAlign val="superscript"/>
        <sz val="10"/>
        <color rgb="FF5C676F"/>
        <rFont val="Arial"/>
        <family val="2"/>
      </rPr>
      <t>(1)</t>
    </r>
  </si>
  <si>
    <t>Openings</t>
  </si>
  <si>
    <t>Closings</t>
  </si>
  <si>
    <t>P&amp;L Consolidated Statement - Reported</t>
  </si>
  <si>
    <r>
      <t xml:space="preserve">(1) </t>
    </r>
    <r>
      <rPr>
        <sz val="8"/>
        <color rgb="FF5C676F"/>
        <rFont val="Arial"/>
        <family val="2"/>
      </rPr>
      <t xml:space="preserve">Data converted using average FX rates </t>
    </r>
  </si>
  <si>
    <t>P&amp;L Consolidated Statement - Underlying</t>
  </si>
  <si>
    <r>
      <t xml:space="preserve">(1) </t>
    </r>
    <r>
      <rPr>
        <sz val="8"/>
        <color rgb="FF5C676F"/>
        <rFont val="Arial"/>
        <family val="2"/>
      </rPr>
      <t>Data converted using average FX rates</t>
    </r>
    <r>
      <rPr>
        <vertAlign val="superscript"/>
        <sz val="11"/>
        <color rgb="FF5C676F"/>
        <rFont val="Arial"/>
        <family val="2"/>
      </rPr>
      <t/>
    </r>
  </si>
  <si>
    <t>P&amp;L Consolidated Statement Details - Reported</t>
  </si>
  <si>
    <r>
      <t>(1)</t>
    </r>
    <r>
      <rPr>
        <sz val="8"/>
        <color rgb="FF5C676F"/>
        <rFont val="Arial"/>
        <family val="2"/>
      </rPr>
      <t xml:space="preserve"> Data converted using average FX rates</t>
    </r>
  </si>
  <si>
    <r>
      <t xml:space="preserve">(1) </t>
    </r>
    <r>
      <rPr>
        <sz val="8"/>
        <color rgb="FF5C676F"/>
        <rFont val="Arial"/>
        <family val="2"/>
      </rPr>
      <t>Data converted using average FX rates</t>
    </r>
    <r>
      <rPr>
        <vertAlign val="superscript"/>
        <sz val="8"/>
        <color rgb="FF5C676F"/>
        <rFont val="Arial"/>
        <family val="2"/>
      </rPr>
      <t xml:space="preserve">
</t>
    </r>
  </si>
  <si>
    <t>Consolidated Balance Sheet</t>
  </si>
  <si>
    <t>Change in net working capital and net change in 
non-current non-financial assets and liabilities</t>
  </si>
  <si>
    <t>Other non cash items</t>
  </si>
  <si>
    <t>OPERATING CASH FLOW</t>
  </si>
  <si>
    <t>Taxes paid</t>
  </si>
  <si>
    <t>Net interest paid</t>
  </si>
  <si>
    <t>FREE CASH FLOW FROM OPERATIONS, BEFORE CAPEX</t>
  </si>
  <si>
    <t>FREE CASH FLOW</t>
  </si>
  <si>
    <t>NET CASH FLOW BEFORE DIVIDENDS</t>
  </si>
  <si>
    <r>
      <t xml:space="preserve">Dividends </t>
    </r>
    <r>
      <rPr>
        <vertAlign val="superscript"/>
        <sz val="11"/>
        <color rgb="FF5C676F"/>
        <rFont val="Arial"/>
        <family val="2"/>
      </rPr>
      <t>(3)</t>
    </r>
  </si>
  <si>
    <t>NET CASH FLOW</t>
  </si>
  <si>
    <t>OPENING NET FINANCIAL POSITION</t>
  </si>
  <si>
    <t>Net cash flow</t>
  </si>
  <si>
    <t>FX and other movements</t>
  </si>
  <si>
    <t>CLOSING NET FINANCIAL POSITION</t>
  </si>
  <si>
    <t>Detailed Net Cash Flow</t>
  </si>
  <si>
    <t>Interest rate</t>
  </si>
  <si>
    <t>Maturity date</t>
  </si>
  <si>
    <t>Available amount</t>
  </si>
  <si>
    <t xml:space="preserve">Drawn </t>
  </si>
  <si>
    <t>Undrawn</t>
  </si>
  <si>
    <t>Covenants</t>
  </si>
  <si>
    <t>EBITDA interest coverage ≥ 4.5x
Gross Debt / EBITDA ≤ 3.5x</t>
  </si>
  <si>
    <t>US private placements</t>
  </si>
  <si>
    <t>Floating</t>
  </si>
  <si>
    <t>Other loans</t>
  </si>
  <si>
    <t>Total - HMS Host Corp</t>
  </si>
  <si>
    <t>Term Loan</t>
  </si>
  <si>
    <t>EBITDA interest coverage ≥ 4.5x
Net Debt / EBITDA ≤ 3.5x</t>
  </si>
  <si>
    <t>Total - Autogrill S.p.A.</t>
  </si>
  <si>
    <t>Revolving Credit Facility</t>
  </si>
  <si>
    <t xml:space="preserve">  </t>
  </si>
  <si>
    <t xml:space="preserve">$150m </t>
  </si>
  <si>
    <t xml:space="preserve">$25m </t>
  </si>
  <si>
    <t xml:space="preserve">$40m </t>
  </si>
  <si>
    <t xml:space="preserve">$80m </t>
  </si>
  <si>
    <t xml:space="preserve">$55m </t>
  </si>
  <si>
    <t xml:space="preserve">$350m </t>
  </si>
  <si>
    <t xml:space="preserve">€150m </t>
  </si>
  <si>
    <t xml:space="preserve">€0m </t>
  </si>
  <si>
    <t>Debt Overview</t>
  </si>
  <si>
    <t>Detailed Revenue Growth</t>
  </si>
  <si>
    <t>Revenue &amp; EBITDA by Region</t>
  </si>
  <si>
    <t>Table of contents:</t>
  </si>
  <si>
    <t>Proposed dividend FY2018</t>
  </si>
  <si>
    <t>FY2018</t>
  </si>
  <si>
    <t>FY2018
(proposal)</t>
  </si>
  <si>
    <t>Like for Like</t>
  </si>
  <si>
    <r>
      <t>Acquisitions</t>
    </r>
    <r>
      <rPr>
        <sz val="9"/>
        <color rgb="FF5C676F"/>
        <rFont val="Arial"/>
        <family val="2"/>
      </rPr>
      <t xml:space="preserve"> </t>
    </r>
    <r>
      <rPr>
        <vertAlign val="superscript"/>
        <sz val="9"/>
        <color rgb="FF5C676F"/>
        <rFont val="Arial"/>
        <family val="2"/>
      </rPr>
      <t>(2)</t>
    </r>
  </si>
  <si>
    <r>
      <t>Disposals</t>
    </r>
    <r>
      <rPr>
        <sz val="9"/>
        <color rgb="FF5C676F"/>
        <rFont val="Arial"/>
        <family val="2"/>
      </rPr>
      <t xml:space="preserve"> </t>
    </r>
    <r>
      <rPr>
        <vertAlign val="superscript"/>
        <sz val="9"/>
        <color rgb="FF5C676F"/>
        <rFont val="Arial"/>
        <family val="2"/>
      </rPr>
      <t>(3)</t>
    </r>
  </si>
  <si>
    <r>
      <t xml:space="preserve">(2) </t>
    </r>
    <r>
      <rPr>
        <sz val="8"/>
        <color rgb="FF5C676F"/>
        <rFont val="Arial"/>
        <family val="2"/>
      </rPr>
      <t>Acquisitions: Le CroBag in Europe at the end of February 2018; Avila in North America in September 2018</t>
    </r>
  </si>
  <si>
    <r>
      <t xml:space="preserve">(3) </t>
    </r>
    <r>
      <rPr>
        <sz val="8"/>
        <color rgb="FF5C676F"/>
        <rFont val="Arial"/>
        <family val="2"/>
      </rPr>
      <t xml:space="preserve">Disposals: non-strategic activities at Marseille Airport and in Polish motorways in 4Q2017
</t>
    </r>
  </si>
  <si>
    <r>
      <t>(2)</t>
    </r>
    <r>
      <rPr>
        <sz val="8"/>
        <color rgb="FF5C676F"/>
        <rFont val="Arial"/>
        <family val="2"/>
      </rPr>
      <t xml:space="preserve"> Net of Corporate costs of €24m in FY2018 and of €36m in FY2017</t>
    </r>
  </si>
  <si>
    <t>Stock option plans</t>
  </si>
  <si>
    <t>Cross-generational deal (Italy), other efficiency projects and other items (incl. Acquisition fees)</t>
  </si>
  <si>
    <t>Tax effect of the items above</t>
  </si>
  <si>
    <t>US tax reform impact</t>
  </si>
  <si>
    <r>
      <t xml:space="preserve">(1) </t>
    </r>
    <r>
      <rPr>
        <sz val="8"/>
        <color rgb="FF5C676F"/>
        <rFont val="Arial"/>
        <family val="2"/>
      </rPr>
      <t>Data converted using average FX rates</t>
    </r>
    <r>
      <rPr>
        <vertAlign val="superscript"/>
        <sz val="8"/>
        <color rgb="FF5C676F"/>
        <rFont val="Arial"/>
        <family val="2"/>
      </rPr>
      <t/>
    </r>
  </si>
  <si>
    <r>
      <t>(3)</t>
    </r>
    <r>
      <rPr>
        <sz val="9.1999999999999993"/>
        <color rgb="FF5C676F"/>
        <rFont val="Arial"/>
        <family val="2"/>
      </rPr>
      <t xml:space="preserve"> </t>
    </r>
    <r>
      <rPr>
        <sz val="8"/>
        <color rgb="FF5C676F"/>
        <rFont val="Arial"/>
        <family val="2"/>
      </rPr>
      <t>Net of Corporate costs of €23m in FY2018 and €25m in FY2017</t>
    </r>
  </si>
  <si>
    <r>
      <t>(2)</t>
    </r>
    <r>
      <rPr>
        <sz val="9.1999999999999993"/>
        <color rgb="FF5C676F"/>
        <rFont val="Arial"/>
        <family val="2"/>
      </rPr>
      <t xml:space="preserve"> </t>
    </r>
    <r>
      <rPr>
        <sz val="8"/>
        <color rgb="FF5C676F"/>
        <rFont val="Arial"/>
        <family val="2"/>
      </rPr>
      <t>Underlying = excluding the following impacts:
    - Stock option plans: -€1m in FY2018; -€16m in FY2017
    - Cross-generational deal (Italy), other efficiency projects and other items (incl. acquisition fees): -€28m in FY2018; -€3m in FY2017
    - Tax effect of the items listed above: +€1m in FY2018; +€2m in FY2017 
    - US tax reform: -€4m in FY2018; +€7m in FY2017</t>
    </r>
  </si>
  <si>
    <t>FY2016</t>
  </si>
  <si>
    <t>Proposed Dividend FY2018</t>
  </si>
  <si>
    <r>
      <t xml:space="preserve">(2) </t>
    </r>
    <r>
      <rPr>
        <sz val="8"/>
        <color rgb="FF5C676F"/>
        <rFont val="Arial"/>
        <family val="2"/>
      </rPr>
      <t>Net of Corporate costs of €24m in FY2018 and of €36m in FY2017</t>
    </r>
  </si>
  <si>
    <t>Underlying EBITDA</t>
  </si>
  <si>
    <r>
      <t xml:space="preserve">(1) </t>
    </r>
    <r>
      <rPr>
        <sz val="8"/>
        <color rgb="FF5C676F"/>
        <rFont val="Arial"/>
        <family val="2"/>
      </rPr>
      <t>FX €/$ 31 December 2018 of 1.1450 and 31 December 2017 of 1.1993</t>
    </r>
  </si>
  <si>
    <r>
      <t xml:space="preserve">(1) </t>
    </r>
    <r>
      <rPr>
        <sz val="8"/>
        <color rgb="FF5C676F"/>
        <rFont val="Arial"/>
        <family val="2"/>
      </rPr>
      <t xml:space="preserve">FY2018: capex paid €300m net of fixed asset disposal €10m – FY2017: capex paid €278m net of fixed asset disposal €4m </t>
    </r>
  </si>
  <si>
    <r>
      <t>(2)</t>
    </r>
    <r>
      <rPr>
        <sz val="6.8"/>
        <color rgb="FF5C676F"/>
        <rFont val="Arial"/>
        <family val="2"/>
      </rPr>
      <t xml:space="preserve"> </t>
    </r>
    <r>
      <rPr>
        <sz val="8"/>
        <color rgb="FF5C676F"/>
        <rFont val="Arial"/>
        <family val="2"/>
      </rPr>
      <t>Acquisitions: Le CroBag acquired on March 2018; Avila acquired in Q3 2018</t>
    </r>
  </si>
  <si>
    <r>
      <t>(3)</t>
    </r>
    <r>
      <rPr>
        <sz val="8"/>
        <color rgb="FF5C676F"/>
        <rFont val="Arial"/>
        <family val="2"/>
      </rPr>
      <t xml:space="preserve"> Dividends include dividends paid to Group shareholders (€48m in FY2018, €41m in FY2017) and dividends paid to minority partners (€8m in FY2018, €10m in FY2017) </t>
    </r>
  </si>
  <si>
    <r>
      <t xml:space="preserve">Net capex </t>
    </r>
    <r>
      <rPr>
        <vertAlign val="superscript"/>
        <sz val="11"/>
        <color rgb="FF5C676F"/>
        <rFont val="Arial"/>
        <family val="2"/>
      </rPr>
      <t>(1)</t>
    </r>
  </si>
  <si>
    <r>
      <t xml:space="preserve">Acquisitions/disposals </t>
    </r>
    <r>
      <rPr>
        <vertAlign val="superscript"/>
        <sz val="11"/>
        <color rgb="FF5C676F"/>
        <rFont val="Arial"/>
        <family val="2"/>
      </rPr>
      <t>(2)</t>
    </r>
  </si>
  <si>
    <t>Borrowings - 2018 year-end</t>
  </si>
  <si>
    <t>$150m</t>
  </si>
  <si>
    <t>$25m</t>
  </si>
  <si>
    <t>$40m</t>
  </si>
  <si>
    <t>$80m</t>
  </si>
  <si>
    <t>$55m</t>
  </si>
  <si>
    <t>Jan-23</t>
  </si>
  <si>
    <t>Sep-20</t>
  </si>
  <si>
    <t>Sep-21</t>
  </si>
  <si>
    <t>Sep-24</t>
  </si>
  <si>
    <t>Sep-25</t>
  </si>
  <si>
    <t>Amortizing Term Loan</t>
  </si>
  <si>
    <t xml:space="preserve">Revolving Credit Facility </t>
  </si>
  <si>
    <t>Jun-23</t>
  </si>
  <si>
    <t xml:space="preserve">$200m </t>
  </si>
  <si>
    <t>$0m</t>
  </si>
  <si>
    <t>$200m</t>
  </si>
  <si>
    <t>$550m</t>
  </si>
  <si>
    <t>Amortizing Revolving Credit Facility</t>
  </si>
  <si>
    <t>Aug-21</t>
  </si>
  <si>
    <t xml:space="preserve">€100m </t>
  </si>
  <si>
    <t xml:space="preserve">€200m </t>
  </si>
  <si>
    <t xml:space="preserve">€52m </t>
  </si>
  <si>
    <t xml:space="preserve">€75m </t>
  </si>
  <si>
    <t xml:space="preserve">€25m </t>
  </si>
  <si>
    <t xml:space="preserve">€148m </t>
  </si>
  <si>
    <t xml:space="preserve">€377m </t>
  </si>
  <si>
    <t>Based on nominal value of borrowings as at 31 December 2018
Coupons shown are those at which the debt was issued. The Group deals with IRS to manage the effective interest rates
The chart includes committed lines facilities only</t>
  </si>
</sst>
</file>

<file path=xl/styles.xml><?xml version="1.0" encoding="utf-8"?>
<styleSheet xmlns="http://schemas.openxmlformats.org/spreadsheetml/2006/main">
  <numFmts count="207">
    <numFmt numFmtId="41" formatCode="_-* #,##0_-;\-* #,##0_-;_-* &quot;-&quot;_-;_-@_-"/>
    <numFmt numFmtId="43" formatCode="_-* #,##0.00_-;\-* #,##0.00_-;_-* &quot;-&quot;??_-;_-@_-"/>
    <numFmt numFmtId="164" formatCode="&quot;£&quot;#,##0;\-&quot;£&quot;#,##0"/>
    <numFmt numFmtId="165" formatCode="_-&quot;£&quot;* #,##0_-;\-&quot;£&quot;* #,##0_-;_-&quot;£&quot;* &quot;-&quot;_-;_-@_-"/>
    <numFmt numFmtId="166" formatCode="_-&quot;£&quot;* #,##0.00_-;\-&quot;£&quot;* #,##0.00_-;_-&quot;£&quot;* &quot;-&quot;??_-;_-@_-"/>
    <numFmt numFmtId="167" formatCode="_(&quot;$&quot;* #,##0_);_(&quot;$&quot;* \(#,##0\);_(&quot;$&quot;* &quot;-&quot;_);_(@_)"/>
    <numFmt numFmtId="168" formatCode="_(* #,##0_);_(* \(#,##0\);_(* &quot;-&quot;_);_(@_)"/>
    <numFmt numFmtId="169" formatCode="_(* #,##0.00_);_(* \(#,##0.00\);_(* &quot;-&quot;??_);_(@_)"/>
    <numFmt numFmtId="170" formatCode="#,##0.0"/>
    <numFmt numFmtId="171" formatCode="0.0000"/>
    <numFmt numFmtId="172" formatCode="0.000"/>
    <numFmt numFmtId="173" formatCode="0.0"/>
    <numFmt numFmtId="174" formatCode="0.0%"/>
    <numFmt numFmtId="175" formatCode="_-&quot;L.&quot;\ * #,##0_-;\-&quot;L.&quot;\ * #,##0_-;_-&quot;L.&quot;\ * &quot;-&quot;_-;_-@_-"/>
    <numFmt numFmtId="176" formatCode="_-&quot;L.&quot;\ * #,##0.00_-;\-&quot;L.&quot;\ * #,##0.00_-;_-&quot;L.&quot;\ * &quot;-&quot;??_-;_-@_-"/>
    <numFmt numFmtId="177" formatCode="#,##0.0;\(#,##0.0\)"/>
    <numFmt numFmtId="178" formatCode="_-* #,##0_-;\-* #,##0_-;_-* \-_-;_-@_-"/>
    <numFmt numFmtId="179" formatCode="_-&quot;L. &quot;* #,##0_-;&quot;-L. &quot;* #,##0_-;_-&quot;L. &quot;* \-_-;_-@_-"/>
    <numFmt numFmtId="180" formatCode="_-&quot;L. &quot;* #,##0.00_-;&quot;-L. &quot;* #,##0.00_-;_-&quot;L. &quot;* \-??_-;_-@_-"/>
    <numFmt numFmtId="181" formatCode="_-[$€-2]\ * #,##0.00_-;\-[$€-2]\ * #,##0.00_-;_-[$€-2]\ * \-??_-"/>
    <numFmt numFmtId="182" formatCode="_-* #,##0.00_-;\-* #,##0.00_-;_-* \-??_-;_-@_-"/>
    <numFmt numFmtId="183" formatCode="0.0%;\(0.0%\)"/>
    <numFmt numFmtId="184" formatCode="#,##0;\(#,##0\)"/>
    <numFmt numFmtId="185" formatCode="_(* #,##0_);_(* \(#,##0\);_(* &quot;-&quot;??_);_(@_)"/>
    <numFmt numFmtId="186" formatCode="#,##0.00;\(#,##0.00\)"/>
    <numFmt numFmtId="187" formatCode="_-* #,##0_-;\-* #,##0_-;_-* &quot;-&quot;??_-;_-@_-"/>
    <numFmt numFmtId="188" formatCode="0.0000000"/>
    <numFmt numFmtId="189" formatCode="0.00000000"/>
    <numFmt numFmtId="190" formatCode="0.0%;[Red]\(0.0%\)"/>
    <numFmt numFmtId="191" formatCode="#,##0.0;[Red]\(#,##0.0\)"/>
    <numFmt numFmtId="192" formatCode="&quot;$&quot;#,##0.00_);\(&quot;$&quot;#,##0.00\)"/>
    <numFmt numFmtId="193" formatCode="&quot;$&quot;#,##0.00_);[Red]\(&quot;$&quot;#,##0.00\)"/>
    <numFmt numFmtId="194" formatCode="#,##0.0_);\(#,##0.0\)"/>
    <numFmt numFmtId="195" formatCode="#,##0.0_)_x_%_);\(#,##0.0\)_x_%_);#,##0.0_)_x_%_);@_)"/>
    <numFmt numFmtId="196" formatCode="\€#,##0.00_);\(\€#,##0.00\)"/>
    <numFmt numFmtId="197" formatCode="\€#,##0.0_);\(\€#,##0.0\)"/>
    <numFmt numFmtId="198" formatCode="\€#,##0.00_);[Red]\(\€#,##0.00\)"/>
    <numFmt numFmtId="199" formatCode="\£#,##0_);\(\£#,##0\)"/>
    <numFmt numFmtId="200" formatCode="0.0_)\%;\(0.0\)\%;0.0_)\%;@_)_%"/>
    <numFmt numFmtId="201" formatCode="#,##0.0_)_%;\(#,##0.0\)_%;0.0_)_%;@_)_%"/>
    <numFmt numFmtId="202" formatCode="#,##0.0_);\(#,##0.0\);#,##0.0_);@_)"/>
    <numFmt numFmtId="203" formatCode="&quot;£&quot;_(#,##0.00_);&quot;£&quot;\(#,##0.00\);&quot;£&quot;_(0.00_);@_)"/>
    <numFmt numFmtId="204" formatCode="&quot;F&quot;#,##0.000_);\(&quot;F&quot;#,##0.000\)"/>
    <numFmt numFmtId="205" formatCode="#,##0.00_%_);\(#,##0.00\)_%;#,##0.00_%_);@_%_)"/>
    <numFmt numFmtId="206" formatCode="&quot;€&quot;#,##0_);\(&quot;€&quot;#,##0\)"/>
    <numFmt numFmtId="207" formatCode="_-* #,##0\ &quot;€&quot;_-;_-* #,##0\ &quot;€&quot;\-;_-* &quot;-&quot;\ &quot;€&quot;_-;_-@_-"/>
    <numFmt numFmtId="208" formatCode="_(&quot;F&quot;* #,##0.0_);_(&quot;F&quot;* \(#,##0.0\);_(&quot;F&quot;* &quot;-&quot;?_);_(@_)"/>
    <numFmt numFmtId="209" formatCode="&quot;$&quot;#,##0_%_);\(&quot;$&quot;#,##0\)_%;&quot;$&quot;#,##0_%_);@_%_)"/>
    <numFmt numFmtId="210" formatCode="_(* #,##0.0__;_(* \(#,##0.0\);_(* &quot;-&quot;?_);_(@_)"/>
    <numFmt numFmtId="211" formatCode="#,##0.0\x_)_&quot;;\(#,##0.0\x\)_&quot;;#,##0.0\x_)_&quot;;@_)"/>
    <numFmt numFmtId="212" formatCode="_(&quot;F&quot;* #,##0.000_);_(&quot;F&quot;* \(#,##0.000\);_(&quot;F&quot;* &quot;-&quot;??_);_(@_)"/>
    <numFmt numFmtId="213" formatCode="#,##0%_);\(#,##0%\)"/>
    <numFmt numFmtId="214" formatCode="_(* #,##0.0_);_(* \(#,##0.0\);_(* &quot;-&quot;_);@"/>
    <numFmt numFmtId="215" formatCode="&quot;F&quot;#,##0.0_%_);;&quot;F&quot;#,##0.0_%_);@_%_)"/>
    <numFmt numFmtId="216" formatCode="#,##0_%_);\(#,##0\)_%;#,##0_%_);@_%_)"/>
    <numFmt numFmtId="217" formatCode="\£\ \ #,##0.00_);\(\£\ #,##0.0\)"/>
    <numFmt numFmtId="218" formatCode="_(* #,##0.0__\);_(* \(#,##0.0\);_(* &quot;-&quot;?_);_(@_)"/>
    <numFmt numFmtId="219" formatCode="#,##0.0\_%;\(#,##0.0\%\);#,##0.0\%_);@_%_)"/>
    <numFmt numFmtId="220" formatCode="_(&quot;$&quot;* #,##0.0_);_(&quot;$&quot;* \(#,##0.0\);_(&quot;$&quot;* &quot;-&quot;_);@"/>
    <numFmt numFmtId="221" formatCode="_(* #,##0.0___;_(* \(###0.0\);_(* &quot;-&quot;?_);_(@_)"/>
    <numFmt numFmtId="222" formatCode="##0&quot;E&quot;"/>
    <numFmt numFmtId="223" formatCode="_(* #,##0.00\x_);_(* &quot;N/M&quot;_)"/>
    <numFmt numFmtId="224" formatCode="_(&quot;F&quot;* #,##0_);_(&quot;F&quot;* \(#,##0\);_(&quot;F&quot;* &quot;-&quot;??_);_(@_)"/>
    <numFmt numFmtId="225" formatCode="_(&quot;$&quot;* #,##0_);_(&quot;$&quot;* \(#,##0\);_(&quot;$&quot;* &quot;-&quot;??_);_(@_)"/>
    <numFmt numFmtId="226" formatCode="0."/>
    <numFmt numFmtId="227" formatCode="#,##0.0\x_);\(#,##0.0\x\);#,##0.0\x_);@_)"/>
    <numFmt numFmtId="228" formatCode="#,##0.0_);[Red]\(#,##0.0\)"/>
    <numFmt numFmtId="229" formatCode="#,##0.00_);\(#,##0.00\);0.00_);@_)"/>
    <numFmt numFmtId="230" formatCode="\€_(#,##0.00_);\€\(#,##0.00\);\€_(0.00_);@_)"/>
    <numFmt numFmtId="231" formatCode="#,##0_)\x;\(#,##0\)\x;0_)\x;@_)_x"/>
    <numFmt numFmtId="232" formatCode="#,##0.0&quot;x&quot;_);\(#,##0.0&quot;x&quot;\)"/>
    <numFmt numFmtId="233" formatCode="0.0\x"/>
    <numFmt numFmtId="234" formatCode="&quot;Yes&quot;_%_);;&quot;No&quot;_%_)"/>
    <numFmt numFmtId="235" formatCode="0%_);\(0%\)"/>
    <numFmt numFmtId="236" formatCode="#,##0.000000_);\(#,##0.000000\)"/>
    <numFmt numFmtId="237" formatCode="#,##0.0\x_)_%_);\(#,##0.0\x\)_%_);#,##0.0\x_)_%_);@_)"/>
    <numFmt numFmtId="238" formatCode="#,###;\ \(#,###\);* &quot;-&quot;"/>
    <numFmt numFmtId="239" formatCode="_(&quot;F&quot;* #,##0.0_);_(&quot;F&quot;* \(#,##0.0\);_(&quot;F&quot;* &quot;-&quot;_);@"/>
    <numFmt numFmtId="240" formatCode="0000\ &quot;Calendar Mean EPS&quot;"/>
    <numFmt numFmtId="241" formatCode="&quot;F&quot;#,##0"/>
    <numFmt numFmtId="242" formatCode="0_);\(0\);0_);@_)"/>
    <numFmt numFmtId="243" formatCode="#,##0\x;&quot;NM&quot;_x"/>
    <numFmt numFmtId="244" formatCode="hh:mm\ AM/PM_)"/>
    <numFmt numFmtId="245" formatCode="_(&quot;F&quot;* #,##0_);_(&quot;F&quot;* \(#,##0\)"/>
    <numFmt numFmtId="246" formatCode="_(0.0%_);_(\(0.0%\);_(\ &quot;-&quot;_);_(@_)"/>
    <numFmt numFmtId="247" formatCode="#,##0.000\x;&quot;NM&quot;_x"/>
    <numFmt numFmtId="248" formatCode="mm/dd/yy"/>
    <numFmt numFmtId="249" formatCode="_(&quot;$&quot;* #,##0.000_);_(&quot;$&quot;* \(#,##0.000\);_(&quot;$&quot;* &quot;-&quot;??_);_(@_)"/>
    <numFmt numFmtId="250" formatCode="#,##0\ &quot;€&quot;_-;[Red]#,##0\ &quot;€&quot;\-"/>
    <numFmt numFmtId="251" formatCode="#,##0.0_%_);\(#,##0.0\%\);#,##0.0\%_);@_%_)"/>
    <numFmt numFmtId="252" formatCode="#,##0_)_x;\(#,##0\)_x;0_)_x;@_)_x"/>
    <numFmt numFmtId="253" formatCode="\£\ \ #,##0.0_);\(\£\ #,##0.0\)"/>
    <numFmt numFmtId="254" formatCode="#,##0_x;&quot;NM&quot;_x"/>
    <numFmt numFmtId="255" formatCode="0.0_);\(0.0\);0.0_);@_)"/>
    <numFmt numFmtId="256" formatCode="#,##0.0_)_%_);\(#,##0.0\)_%_);#,##0.0_)_%_);@_)"/>
    <numFmt numFmtId="257" formatCode="#,##0.0_)_x_&quot;;\(#,##0.0\)_x_&quot;;#,##0.0_)_x_&quot;;@_)"/>
    <numFmt numFmtId="258" formatCode="_(* #,##0.000_);_(* \(#,##0.000\);_(* &quot;-&quot;??_);_(@_)"/>
    <numFmt numFmtId="259" formatCode="_(* #,##0.0_);_(* \(#,##0.0\)"/>
    <numFmt numFmtId="260" formatCode="_(0%_);_(\(0%\);_(\ &quot;-&quot;_);_(@_)"/>
    <numFmt numFmtId="261" formatCode="0.00%_);\(0.00%\)"/>
    <numFmt numFmtId="262" formatCode="#,##0.00\x;&quot;NM&quot;_x"/>
    <numFmt numFmtId="263" formatCode="_(&quot;$&quot;* #,##0.0_);_(&quot;$&quot;* \(#,##0.0\);_(&quot;$&quot;* &quot;-&quot;?_);_(@_)"/>
    <numFmt numFmtId="264" formatCode="#,##0.0_%_);\(#,##0.0_%\);#,##0.0_%_);@_%_)"/>
    <numFmt numFmtId="265" formatCode="&quot;F&quot;#,##0.0"/>
    <numFmt numFmtId="266" formatCode="&quot;$&quot;#,##0.0"/>
    <numFmt numFmtId="267" formatCode="0.00_);\(0.00\)"/>
    <numFmt numFmtId="268" formatCode="_(&quot;F&quot;* #,##0.0_);_(&quot;F&quot;* \(#,##0.0\);_(&quot;F&quot;* &quot;-&quot;??_);_(@_)"/>
    <numFmt numFmtId="269" formatCode="_(&quot;$&quot;* #,##0.0_);_(&quot;$&quot;* \(#,##0.0\);_(&quot;$&quot;* &quot;-&quot;??_);_(@_)"/>
    <numFmt numFmtId="270" formatCode="_(&quot;$&quot;* #,##0_);_(&quot;$&quot;* \(#,##0\)"/>
    <numFmt numFmtId="271" formatCode="#,##0.0%_);\(#,##0.0%\);#,##0.0%_);@_%_)"/>
    <numFmt numFmtId="272" formatCode="&quot;F&quot;#,###_);\(&quot;F&quot;#,###\)"/>
    <numFmt numFmtId="273" formatCode="&quot;$&quot;#,###_);\(&quot;$&quot;#,###\)"/>
    <numFmt numFmtId="274" formatCode="[=0]\-\ \ \ \ \ \ ;\(&quot;F&quot;#,##0.0\);&quot;F&quot;#,##0.0"/>
    <numFmt numFmtId="275" formatCode="[=0]\-\ \ \ \ \ \ ;\(&quot;$&quot;#,##0.0\);&quot;$&quot;#,##0.0"/>
    <numFmt numFmtId="276" formatCode="#,##0.0;\(#,##0.0\);0.0"/>
    <numFmt numFmtId="277" formatCode="#,##0.000_%_);\(#,##0.000\)_%;#,##0.000_%_);@_%_)"/>
    <numFmt numFmtId="278" formatCode="General_)"/>
    <numFmt numFmtId="279" formatCode="&quot;$&quot;#,##0.000_);\(&quot;$&quot;#,##0.000\)"/>
    <numFmt numFmtId="280" formatCode="&quot;$&quot;#,##0.0_%_);;&quot;$&quot;#,##0.0_%_);@_%_)"/>
    <numFmt numFmtId="281" formatCode="#,##0.000_);[Red]\(#,##0.000\)"/>
    <numFmt numFmtId="282" formatCode="d/m"/>
    <numFmt numFmtId="283" formatCode="#,##0.000_);\(#,##0.000\)"/>
    <numFmt numFmtId="284" formatCode="#,##0;\(#,##0\);\—"/>
    <numFmt numFmtId="285" formatCode="[Blue]0.0%;[Blue]\-0.0%"/>
    <numFmt numFmtId="286" formatCode="0&quot; bp&quot;"/>
    <numFmt numFmtId="287" formatCode="#,##0_);\(#,##0\);&quot;-&quot;?"/>
    <numFmt numFmtId="288" formatCode="#,##0.00_);\(#,##0.00\);&quot;-&quot;?"/>
    <numFmt numFmtId="289" formatCode="* #,##0.0\ \x_);&quot;NM&quot;_)"/>
    <numFmt numFmtId="290" formatCode="* #,##0.0\ \x_);&quot;NM&quot;"/>
    <numFmt numFmtId="291" formatCode="#,##0.0\ \ _);&quot;NM&quot;_)"/>
    <numFmt numFmtId="292" formatCode="&quot;$&quot;#,##0.00_);[Red]\(&quot;$&quot;#,##0.00\);&quot;--  &quot;;_(@_)"/>
    <numFmt numFmtId="293" formatCode="&quot;$&quot;#,##0.0_);[Red]\(&quot;$&quot;#,##0.0\)"/>
    <numFmt numFmtId="294" formatCode="_(&quot;$&quot;\ #,##0.00_);_(&quot;$&quot;\ #,##0.00\);_(&quot;$&quot;* &quot;-&quot;??_);_(@_)"/>
    <numFmt numFmtId="295" formatCode="* #,##0.00_);* \(#,##0.00\);* \ "/>
    <numFmt numFmtId="296" formatCode="_-* #,##0\ _€_-;_-* #,##0\ _€\-;_-* &quot;-&quot;\ _€_-;_-@_-"/>
    <numFmt numFmtId="297" formatCode="mmm\-d\-yy"/>
    <numFmt numFmtId="298" formatCode="mmm\-d\-yyyy"/>
    <numFmt numFmtId="299" formatCode="mmm\-yyyy"/>
    <numFmt numFmtId="300" formatCode="* #,##0.00_);* \(#,##0.00\);* &quot;$&quot;\ \-"/>
    <numFmt numFmtId="301" formatCode="#,##0.00\ &quot;DM&quot;;[Red]\-#,##0.00\ &quot;DM&quot;"/>
    <numFmt numFmtId="302" formatCode="\d\ mmm\ \y\y"/>
    <numFmt numFmtId="303" formatCode="_(&quot;$&quot;* #,##0.000_);_(&quot;$&quot;* \(#,##0.000\);_(&quot;$&quot;* &quot;-&quot;_);@"/>
    <numFmt numFmtId="304" formatCode="###0_);\(###0\)"/>
    <numFmt numFmtId="305" formatCode="0.00%;\(0.00%\)"/>
    <numFmt numFmtId="306" formatCode="* #,##0_);* \(\ #,##0\);* \-"/>
    <numFmt numFmtId="307" formatCode="#,##0\ ;\(#,##0\);\ \-\ "/>
    <numFmt numFmtId="308" formatCode="0.0\x;\(0.0\x\)"/>
    <numFmt numFmtId="309" formatCode="#,##0.0%;\(#,##0.0%\)"/>
    <numFmt numFmtId="310" formatCode="_-* #,##0.0\ _F_-;\-* #,##0.0\ _F_-;_-* &quot;-&quot;??\ _F_-;_-@_-"/>
    <numFmt numFmtId="311" formatCode="#,##0.0_ ;[Red]\-#,##0.0\ "/>
    <numFmt numFmtId="312" formatCode="#,##0.0&quot; x&quot;_);\(#,##0.0\)&quot; x&quot;"/>
    <numFmt numFmtId="313" formatCode="0.0%;[Red]\ \(0.0%\)"/>
    <numFmt numFmtId="314" formatCode="#,##0.0\ \x\ _);\(#,##0.0\ \x\)"/>
    <numFmt numFmtId="315" formatCode="0.00\x"/>
    <numFmt numFmtId="316" formatCode="0.0_);\(0.0\)"/>
    <numFmt numFmtId="317" formatCode="0.0\ \x\ ;&quot;NM   &quot;;0.0\ \x"/>
    <numFmt numFmtId="318" formatCode="#,##0.0_);[Red]\(#,##0.0\);&quot;N/A &quot;"/>
    <numFmt numFmtId="319" formatCode="&quot;Casino&quot;"/>
    <numFmt numFmtId="320" formatCode="#,##0.0_);[Red]\(#,##0.0\);&quot;--  &quot;"/>
    <numFmt numFmtId="321" formatCode="0.00_)"/>
    <numFmt numFmtId="322" formatCode="#,##0.0\x;\(#,##0.0\x\)"/>
    <numFmt numFmtId="323" formatCode="&quot;F&quot;#,##0.0\ \ \ ;\(&quot;F&quot;#,##0.0\)\ \ "/>
    <numFmt numFmtId="324" formatCode="#,##0.0_)\ ;[Red]\(#,##0.0\)\ "/>
    <numFmt numFmtId="325" formatCode="#,##0_ ;\-#,##0\ "/>
    <numFmt numFmtId="326" formatCode="#,##0.0\x_);[Red]\(#,##0.0\x\);&quot;--  &quot;"/>
    <numFmt numFmtId="327" formatCode="#,##0.00_)&quot; &quot;;[Red]\(#,##0.00\)&quot; &quot;"/>
    <numFmt numFmtId="328" formatCode="#,##0.0%_);\(#,##0.0%\)"/>
    <numFmt numFmtId="329" formatCode="#,##0.0;\(#,##0.0\);&quot;-&quot;"/>
    <numFmt numFmtId="330" formatCode="#,##0.0;\(##,##0.0\);&quot;-&quot;"/>
    <numFmt numFmtId="331" formatCode="[$-410]d\ mmmm\ yyyy;@"/>
    <numFmt numFmtId="332" formatCode="_(* #,##0.0_);_(* \(#,##0.0\);_(* &quot;-&quot;??_);_(@_)"/>
    <numFmt numFmtId="333" formatCode="0.0;\-0.0"/>
    <numFmt numFmtId="334" formatCode="_-[$€-2]\ * #,##0.00_-;\-[$€-2]\ * #,##0.00_-;_-[$€-2]\ * &quot;-&quot;??_-"/>
    <numFmt numFmtId="335" formatCode="_-* #,##0.0_-;\-* #,##0.0_-;_-* &quot;-&quot;?_-;_-@_-"/>
    <numFmt numFmtId="336" formatCode="0.0%;\-0.0%"/>
    <numFmt numFmtId="337" formatCode="0.0%;\(0.0%\);&quot;-&quot;"/>
    <numFmt numFmtId="338" formatCode="dd/mm/yy;@"/>
    <numFmt numFmtId="339" formatCode="\(#,##0.0\);#,##0.0"/>
    <numFmt numFmtId="340" formatCode="###0;[Blue]\(###0\)"/>
    <numFmt numFmtId="341" formatCode="#,##0;[Blue]\(#,##0\)"/>
    <numFmt numFmtId="342" formatCode="#,##0.0;[Blue]\(#,##0.0\)"/>
    <numFmt numFmtId="343" formatCode="#,##0_)"/>
    <numFmt numFmtId="344" formatCode="#,##0.00_ ;[Red]\-#,##0.00;\-"/>
    <numFmt numFmtId="345" formatCode="0%;[Red]\(0%\)"/>
    <numFmt numFmtId="346" formatCode="0.00%;[Red]\(0.00%\)"/>
    <numFmt numFmtId="347" formatCode="m\-d\-\y\y"/>
    <numFmt numFmtId="348" formatCode="#\ ###\ ###\ ##0\ "/>
    <numFmt numFmtId="349" formatCode="&quot;$&quot;#,##0\ ;\(&quot;$&quot;#,##0\)"/>
    <numFmt numFmtId="350" formatCode="#,#00"/>
    <numFmt numFmtId="351" formatCode="0.000000\ \ "/>
    <numFmt numFmtId="352" formatCode="0.0%;_(&quot;-&quot;_)"/>
    <numFmt numFmtId="353" formatCode="##,##0.00\ \ "/>
    <numFmt numFmtId="354" formatCode="_-* #,##0.00\ _€_-;\-* #,##0.00\ _€_-;_-* &quot;-&quot;??\ _€_-;_-@_-"/>
    <numFmt numFmtId="355" formatCode="_ * #,##0_)_F_ ;_ * \(#,##0\)_F_ ;_ * &quot;-&quot;_)_F_ ;_ @_ "/>
    <numFmt numFmtId="356" formatCode="_ * #,##0.00_)_F_ ;_ * \(#,##0.00\)_F_ ;_ * &quot;-&quot;??_)_F_ ;_ @_ "/>
    <numFmt numFmtId="357" formatCode="_(&quot;$&quot;* #,##0.00_);_(&quot;$&quot;* \(#,##0.00\);_(&quot;$&quot;* &quot;-&quot;??_);_(@_)"/>
    <numFmt numFmtId="358" formatCode="#,##0.000000000000"/>
    <numFmt numFmtId="359" formatCode="0.00000000%"/>
    <numFmt numFmtId="360" formatCode="\$#,"/>
    <numFmt numFmtId="361" formatCode="_ * #,##0_)&quot;F&quot;_ ;_ * \(#,##0\)&quot;F&quot;_ ;_ * &quot;-&quot;_)&quot;F&quot;_ ;_ @_ "/>
    <numFmt numFmtId="362" formatCode="_ * #,##0.00_)&quot;F&quot;_ ;_ * \(#,##0.00\)&quot;F&quot;_ ;_ * &quot;-&quot;??_)&quot;F&quot;_ ;_ @_ "/>
    <numFmt numFmtId="363" formatCode="0.0000000000"/>
    <numFmt numFmtId="364" formatCode="_-* #,##0.00\ [$€-1]_-;\-* #,##0.00\ [$€-1]_-;_-* &quot;-&quot;??\ [$€-1]_-"/>
    <numFmt numFmtId="365" formatCode="#.##000"/>
    <numFmt numFmtId="366" formatCode="#,##0;\(#,##0\);&quot;-&quot;"/>
    <numFmt numFmtId="367" formatCode="#,##0;\(##,##0\);&quot;-&quot;"/>
    <numFmt numFmtId="368" formatCode="0&quot; bps&quot;"/>
  </numFmts>
  <fonts count="382">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sz val="10"/>
      <name val="Helv"/>
      <charset val="204"/>
    </font>
    <font>
      <sz val="10"/>
      <name val="Times New Roman"/>
      <family val="1"/>
    </font>
    <font>
      <sz val="8"/>
      <name val="Times New Roman"/>
      <family val="1"/>
    </font>
    <font>
      <sz val="10"/>
      <name val="GillSans"/>
    </font>
    <font>
      <sz val="8"/>
      <name val="Times New Roman"/>
      <family val="1"/>
    </font>
    <font>
      <sz val="10"/>
      <color indexed="8"/>
      <name val="MS Sans Serif"/>
      <family val="2"/>
    </font>
    <font>
      <sz val="10"/>
      <name val="Arial"/>
      <family val="2"/>
    </font>
    <font>
      <sz val="10"/>
      <color indexed="18"/>
      <name val="Arial"/>
      <family val="2"/>
    </font>
    <font>
      <sz val="10"/>
      <color indexed="9"/>
      <name val="Arial"/>
      <family val="2"/>
    </font>
    <font>
      <i/>
      <sz val="10"/>
      <color indexed="13"/>
      <name val="Arial"/>
      <family val="2"/>
    </font>
    <font>
      <sz val="10"/>
      <color indexed="13"/>
      <name val="Arial"/>
      <family val="2"/>
    </font>
    <font>
      <b/>
      <i/>
      <sz val="9"/>
      <name val="Arial"/>
      <family val="2"/>
    </font>
    <font>
      <b/>
      <sz val="9"/>
      <name val="Arial"/>
      <family val="2"/>
    </font>
    <font>
      <sz val="8"/>
      <name val="Arial"/>
      <family val="2"/>
    </font>
    <font>
      <sz val="10"/>
      <name val="Garamond"/>
      <family val="1"/>
    </font>
    <font>
      <sz val="10"/>
      <name val="Times New Roman"/>
      <family val="1"/>
    </font>
    <font>
      <sz val="8"/>
      <name val="Palatino"/>
      <family val="1"/>
    </font>
    <font>
      <sz val="12"/>
      <name val="Times New Roman"/>
      <family val="1"/>
    </font>
    <font>
      <b/>
      <sz val="10"/>
      <color indexed="9"/>
      <name val="Arial"/>
      <family val="2"/>
    </font>
    <font>
      <i/>
      <sz val="10"/>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9"/>
      <name val="Arial"/>
      <family val="2"/>
    </font>
    <font>
      <u/>
      <sz val="10"/>
      <name val="Arial"/>
      <family val="2"/>
    </font>
    <font>
      <sz val="10"/>
      <name val="Palatino"/>
    </font>
    <font>
      <sz val="12"/>
      <name val="Arial"/>
      <family val="2"/>
    </font>
    <font>
      <b/>
      <sz val="9"/>
      <name val="Arial"/>
      <family val="2"/>
    </font>
    <font>
      <sz val="8"/>
      <name val="Arial"/>
      <family val="2"/>
    </font>
    <font>
      <sz val="11"/>
      <color indexed="8"/>
      <name val="Calibri"/>
      <family val="2"/>
    </font>
    <font>
      <sz val="11"/>
      <color indexed="9"/>
      <name val="Calibri"/>
      <family val="2"/>
    </font>
    <font>
      <b/>
      <sz val="8"/>
      <name val="Arial"/>
      <family val="2"/>
    </font>
    <font>
      <sz val="10"/>
      <name val="Garamond"/>
      <family val="1"/>
    </font>
    <font>
      <sz val="10"/>
      <color indexed="12"/>
      <name val="Trebuchet MS"/>
      <family val="2"/>
    </font>
    <font>
      <sz val="10"/>
      <name val="Book Antiqua"/>
      <family val="1"/>
    </font>
    <font>
      <sz val="10"/>
      <color indexed="12"/>
      <name val="Arial"/>
      <family val="2"/>
    </font>
    <font>
      <sz val="10"/>
      <color indexed="12"/>
      <name val="Trebuchet MS"/>
      <family val="2"/>
    </font>
    <font>
      <sz val="10"/>
      <color indexed="12"/>
      <name val="Garamond"/>
      <family val="1"/>
    </font>
    <font>
      <sz val="11"/>
      <color indexed="20"/>
      <name val="Calibri"/>
      <family val="2"/>
    </font>
    <font>
      <b/>
      <sz val="10"/>
      <color indexed="9"/>
      <name val="Times New Roman"/>
      <family val="1"/>
    </font>
    <font>
      <sz val="10"/>
      <name val="Trebuchet MS"/>
      <family val="2"/>
    </font>
    <font>
      <strike/>
      <sz val="8"/>
      <name val="Arial"/>
      <family val="2"/>
    </font>
    <font>
      <sz val="8"/>
      <color indexed="8"/>
      <name val="Arial"/>
      <family val="2"/>
    </font>
    <font>
      <sz val="8"/>
      <color indexed="9"/>
      <name val="Arial"/>
      <family val="2"/>
    </font>
    <font>
      <sz val="8"/>
      <name val="Helv"/>
    </font>
    <font>
      <b/>
      <sz val="12"/>
      <color indexed="63"/>
      <name val="Arial"/>
      <family val="2"/>
    </font>
    <font>
      <b/>
      <sz val="9"/>
      <color indexed="63"/>
      <name val="Arial"/>
      <family val="2"/>
    </font>
    <font>
      <b/>
      <sz val="11"/>
      <color indexed="28"/>
      <name val="Arial"/>
      <family val="2"/>
    </font>
    <font>
      <i/>
      <sz val="8"/>
      <color indexed="8"/>
      <name val="Arial"/>
      <family val="2"/>
    </font>
    <font>
      <b/>
      <sz val="8"/>
      <color indexed="8"/>
      <name val="Arial"/>
      <family val="2"/>
    </font>
    <font>
      <b/>
      <i/>
      <sz val="12"/>
      <name val="Times New Roman"/>
      <family val="1"/>
    </font>
    <font>
      <sz val="10"/>
      <name val="Univers 47 CondensedLight"/>
    </font>
    <font>
      <i/>
      <sz val="8"/>
      <color indexed="12"/>
      <name val="Arial"/>
      <family val="2"/>
    </font>
    <font>
      <sz val="11"/>
      <color indexed="17"/>
      <name val="Calibri"/>
      <family val="2"/>
    </font>
    <font>
      <sz val="10"/>
      <color indexed="10"/>
      <name val="Arial"/>
      <family val="2"/>
    </font>
    <font>
      <b/>
      <sz val="11"/>
      <color indexed="52"/>
      <name val="Calibri"/>
      <family val="2"/>
    </font>
    <font>
      <b/>
      <sz val="11"/>
      <color indexed="9"/>
      <name val="Calibri"/>
      <family val="2"/>
    </font>
    <font>
      <sz val="11"/>
      <color indexed="52"/>
      <name val="Calibri"/>
      <family val="2"/>
    </font>
    <font>
      <sz val="6"/>
      <color indexed="10"/>
      <name val="Trebuchet MS"/>
      <family val="2"/>
    </font>
    <font>
      <b/>
      <u/>
      <sz val="8"/>
      <name val="Arial"/>
      <family val="2"/>
    </font>
    <font>
      <sz val="9"/>
      <name val="Trebuchet MS"/>
      <family val="2"/>
    </font>
    <font>
      <sz val="10"/>
      <name val="Geneva"/>
    </font>
    <font>
      <sz val="10"/>
      <name val="Helv"/>
    </font>
    <font>
      <sz val="24"/>
      <name val="Arial"/>
      <family val="2"/>
    </font>
    <font>
      <sz val="12"/>
      <name val="Helv"/>
    </font>
    <font>
      <sz val="8"/>
      <color indexed="12"/>
      <name val="Arial"/>
      <family val="2"/>
    </font>
    <font>
      <b/>
      <sz val="11"/>
      <color indexed="56"/>
      <name val="Calibri"/>
      <family val="2"/>
    </font>
    <font>
      <sz val="11"/>
      <color indexed="62"/>
      <name val="Calibri"/>
      <family val="2"/>
    </font>
    <font>
      <b/>
      <sz val="10"/>
      <name val="Times New Roman"/>
      <family val="1"/>
    </font>
    <font>
      <b/>
      <i/>
      <sz val="10"/>
      <name val="Times New Roman"/>
      <family val="1"/>
    </font>
    <font>
      <i/>
      <sz val="11"/>
      <color indexed="23"/>
      <name val="Calibri"/>
      <family val="2"/>
    </font>
    <font>
      <u/>
      <sz val="10"/>
      <color indexed="28"/>
      <name val="Arial"/>
      <family val="2"/>
    </font>
    <font>
      <sz val="7"/>
      <name val="Palatino"/>
      <family val="1"/>
    </font>
    <font>
      <sz val="9"/>
      <name val="CharterITC BT"/>
      <family val="1"/>
    </font>
    <font>
      <b/>
      <sz val="10"/>
      <color indexed="17"/>
      <name val="Times New Roman"/>
      <family val="1"/>
    </font>
    <font>
      <b/>
      <sz val="12"/>
      <name val="Arial"/>
      <family val="2"/>
    </font>
    <font>
      <b/>
      <sz val="15"/>
      <color indexed="56"/>
      <name val="Calibri"/>
      <family val="2"/>
    </font>
    <font>
      <b/>
      <sz val="13"/>
      <color indexed="56"/>
      <name val="Calibri"/>
      <family val="2"/>
    </font>
    <font>
      <b/>
      <sz val="8"/>
      <name val="Times New Roman"/>
      <family val="1"/>
    </font>
    <font>
      <b/>
      <u/>
      <sz val="8"/>
      <name val="Times New Roman"/>
      <family val="1"/>
    </font>
    <font>
      <b/>
      <sz val="6"/>
      <name val="Palatino"/>
    </font>
    <font>
      <sz val="7"/>
      <color indexed="8"/>
      <name val="Tms Rmn"/>
    </font>
    <font>
      <sz val="8"/>
      <color indexed="12"/>
      <name val="Trebuchet MS"/>
      <family val="2"/>
    </font>
    <font>
      <sz val="10"/>
      <color indexed="12"/>
      <name val="Helvetica"/>
      <family val="2"/>
    </font>
    <font>
      <u/>
      <sz val="10"/>
      <color indexed="18"/>
      <name val="Arial"/>
      <family val="2"/>
    </font>
    <font>
      <sz val="8"/>
      <color indexed="23"/>
      <name val="Trebuchet MS"/>
      <family val="2"/>
    </font>
    <font>
      <sz val="10"/>
      <name val="Trebuchet MS"/>
      <family val="2"/>
    </font>
    <font>
      <sz val="10"/>
      <color indexed="18"/>
      <name val="Palatino"/>
    </font>
    <font>
      <sz val="10"/>
      <color indexed="12"/>
      <name val="Palatino"/>
    </font>
    <font>
      <sz val="8"/>
      <color indexed="39"/>
      <name val="Arial"/>
      <family val="2"/>
    </font>
    <font>
      <b/>
      <sz val="10"/>
      <name val="Arial"/>
      <family val="2"/>
    </font>
    <font>
      <b/>
      <sz val="14"/>
      <name val="Helv"/>
    </font>
    <font>
      <sz val="8"/>
      <color indexed="60"/>
      <name val="Trebuchet MS"/>
      <family val="2"/>
    </font>
    <font>
      <b/>
      <sz val="12"/>
      <color indexed="17"/>
      <name val="Wingdings"/>
      <charset val="2"/>
    </font>
    <font>
      <b/>
      <sz val="8"/>
      <name val="MS Sans Serif"/>
      <family val="2"/>
    </font>
    <font>
      <b/>
      <sz val="10"/>
      <name val="Arial"/>
      <family val="2"/>
    </font>
    <font>
      <sz val="8"/>
      <color indexed="17"/>
      <name val="Times New Roman"/>
      <family val="1"/>
    </font>
    <font>
      <b/>
      <sz val="20"/>
      <name val="Arial"/>
      <family val="2"/>
    </font>
    <font>
      <sz val="10"/>
      <color indexed="32"/>
      <name val="Times New Roman"/>
      <family val="1"/>
    </font>
    <font>
      <sz val="11"/>
      <color indexed="60"/>
      <name val="Calibri"/>
      <family val="2"/>
    </font>
    <font>
      <sz val="7"/>
      <name val="Small Fonts"/>
      <family val="2"/>
    </font>
    <font>
      <b/>
      <i/>
      <u/>
      <sz val="10"/>
      <color indexed="32"/>
      <name val="Times New Roman"/>
      <family val="1"/>
    </font>
    <font>
      <sz val="10"/>
      <name val="Courier New"/>
      <family val="3"/>
    </font>
    <font>
      <b/>
      <i/>
      <sz val="16"/>
      <name val="Helv"/>
    </font>
    <font>
      <sz val="10"/>
      <name val="Palatino"/>
      <family val="1"/>
    </font>
    <font>
      <sz val="8"/>
      <name val="Helvetica"/>
      <family val="2"/>
    </font>
    <font>
      <i/>
      <sz val="10"/>
      <name val="Helv"/>
    </font>
    <font>
      <b/>
      <sz val="11"/>
      <color indexed="63"/>
      <name val="Calibri"/>
      <family val="2"/>
    </font>
    <font>
      <sz val="10"/>
      <color indexed="12"/>
      <name val="Times New Roman"/>
      <family val="1"/>
    </font>
    <font>
      <b/>
      <sz val="26"/>
      <name val="Times New Roman"/>
      <family val="1"/>
    </font>
    <font>
      <sz val="10"/>
      <color indexed="16"/>
      <name val="Helvetica-Black"/>
    </font>
    <font>
      <sz val="12"/>
      <name val="Garamond"/>
      <family val="1"/>
    </font>
    <font>
      <b/>
      <sz val="11"/>
      <name val="Arial"/>
      <family val="2"/>
    </font>
    <font>
      <b/>
      <sz val="8"/>
      <color indexed="18"/>
      <name val="Times New Roman"/>
      <family val="1"/>
    </font>
    <font>
      <u/>
      <sz val="10"/>
      <name val="GillSans"/>
      <family val="2"/>
    </font>
    <font>
      <sz val="8"/>
      <color indexed="10"/>
      <name val="Arial"/>
      <family val="2"/>
    </font>
    <font>
      <b/>
      <sz val="9"/>
      <color indexed="8"/>
      <name val="Arial"/>
      <family val="2"/>
    </font>
    <font>
      <sz val="10"/>
      <color indexed="39"/>
      <name val="Arial"/>
      <family val="2"/>
    </font>
    <font>
      <b/>
      <sz val="10"/>
      <color indexed="8"/>
      <name val="Arial"/>
      <family val="2"/>
    </font>
    <font>
      <sz val="10"/>
      <color indexed="8"/>
      <name val="Arial"/>
      <family val="2"/>
    </font>
    <font>
      <b/>
      <sz val="12"/>
      <color indexed="8"/>
      <name val="Arial"/>
      <family val="2"/>
    </font>
    <font>
      <b/>
      <sz val="12"/>
      <color indexed="8"/>
      <name val="Arial"/>
      <family val="2"/>
    </font>
    <font>
      <sz val="10"/>
      <color indexed="8"/>
      <name val="Arial"/>
      <family val="2"/>
    </font>
    <font>
      <b/>
      <sz val="12"/>
      <color indexed="23"/>
      <name val="Arial"/>
      <family val="2"/>
    </font>
    <font>
      <b/>
      <sz val="12"/>
      <name val="Arial"/>
      <family val="2"/>
    </font>
    <font>
      <b/>
      <i/>
      <sz val="12"/>
      <color indexed="9"/>
      <name val="Arial"/>
      <family val="2"/>
    </font>
    <font>
      <b/>
      <sz val="8"/>
      <color indexed="16"/>
      <name val="Times New Roman"/>
      <family val="1"/>
    </font>
    <font>
      <b/>
      <sz val="9"/>
      <name val="Palatino"/>
      <family val="1"/>
    </font>
    <font>
      <sz val="9"/>
      <color indexed="21"/>
      <name val="Helvetica-Black"/>
    </font>
    <font>
      <b/>
      <sz val="10"/>
      <name val="Palatino"/>
      <family val="1"/>
    </font>
    <font>
      <sz val="8"/>
      <name val="Helvetica-Narrow"/>
      <family val="2"/>
    </font>
    <font>
      <sz val="8"/>
      <name val="Helvetica-Narrow"/>
    </font>
    <font>
      <b/>
      <sz val="7"/>
      <name val="Helvetica-Narrow"/>
    </font>
    <font>
      <i/>
      <sz val="14"/>
      <name val="Times New Roman"/>
      <family val="1"/>
    </font>
    <font>
      <b/>
      <sz val="12"/>
      <name val="Times New Roman"/>
      <family val="1"/>
    </font>
    <font>
      <sz val="6"/>
      <name val="Arial"/>
      <family val="2"/>
    </font>
    <font>
      <b/>
      <sz val="12"/>
      <name val="GillSans"/>
      <family val="2"/>
    </font>
    <font>
      <sz val="10"/>
      <name val="Frutiger 45 Light"/>
      <family val="2"/>
    </font>
    <font>
      <sz val="11"/>
      <color indexed="10"/>
      <name val="Calibri"/>
      <family val="2"/>
    </font>
    <font>
      <sz val="8"/>
      <color indexed="8"/>
      <name val="Arial"/>
      <family val="2"/>
    </font>
    <font>
      <b/>
      <sz val="18"/>
      <color indexed="56"/>
      <name val="Cambria"/>
      <family val="2"/>
    </font>
    <font>
      <sz val="24"/>
      <color indexed="13"/>
      <name val="Helv"/>
    </font>
    <font>
      <b/>
      <sz val="11"/>
      <color indexed="32"/>
      <name val="Times New Roman"/>
      <family val="1"/>
    </font>
    <font>
      <b/>
      <sz val="12"/>
      <color indexed="32"/>
      <name val="Times New Roman"/>
      <family val="1"/>
    </font>
    <font>
      <b/>
      <sz val="10"/>
      <color indexed="32"/>
      <name val="Times New Roman"/>
      <family val="1"/>
    </font>
    <font>
      <b/>
      <sz val="11"/>
      <color indexed="37"/>
      <name val="Times New Roman"/>
      <family val="1"/>
    </font>
    <font>
      <b/>
      <sz val="8"/>
      <color indexed="60"/>
      <name val="Arial"/>
      <family val="2"/>
    </font>
    <font>
      <u/>
      <sz val="11"/>
      <name val="GillSans"/>
      <family val="2"/>
    </font>
    <font>
      <i/>
      <sz val="10"/>
      <name val="Times New Roman"/>
      <family val="1"/>
    </font>
    <font>
      <b/>
      <sz val="11"/>
      <color indexed="8"/>
      <name val="Calibri"/>
      <family val="2"/>
    </font>
    <font>
      <b/>
      <sz val="7"/>
      <color indexed="12"/>
      <name val="Arial"/>
      <family val="2"/>
    </font>
    <font>
      <u val="double"/>
      <sz val="8"/>
      <color indexed="8"/>
      <name val="Arial"/>
      <family val="2"/>
    </font>
    <font>
      <b/>
      <u/>
      <sz val="14"/>
      <name val="SWISS"/>
    </font>
    <font>
      <sz val="11"/>
      <name val="Arial"/>
      <family val="2"/>
    </font>
    <font>
      <sz val="14"/>
      <name val="Arial"/>
      <family val="2"/>
    </font>
    <font>
      <b/>
      <sz val="11"/>
      <color indexed="10"/>
      <name val="Arial"/>
      <family val="2"/>
    </font>
    <font>
      <b/>
      <sz val="12"/>
      <color indexed="10"/>
      <name val="Arial"/>
      <family val="2"/>
    </font>
    <font>
      <sz val="12"/>
      <color indexed="8"/>
      <name val="Arial"/>
      <family val="2"/>
    </font>
    <font>
      <sz val="11"/>
      <color indexed="8"/>
      <name val="Arial"/>
      <family val="2"/>
    </font>
    <font>
      <sz val="10"/>
      <color indexed="8"/>
      <name val="Arial"/>
      <family val="2"/>
    </font>
    <font>
      <sz val="10"/>
      <name val="Arial"/>
      <family val="2"/>
    </font>
    <font>
      <sz val="10"/>
      <name val="Futura Lt BT"/>
      <family val="2"/>
    </font>
    <font>
      <b/>
      <sz val="10"/>
      <name val="Futura Lt BT"/>
      <family val="2"/>
    </font>
    <font>
      <sz val="10"/>
      <color theme="0"/>
      <name val="Verdana"/>
      <family val="2"/>
    </font>
    <font>
      <b/>
      <sz val="10"/>
      <color theme="0"/>
      <name val="Verdana"/>
      <family val="2"/>
    </font>
    <font>
      <b/>
      <sz val="10"/>
      <color indexed="9"/>
      <name val="Verdana"/>
      <family val="2"/>
    </font>
    <font>
      <sz val="10"/>
      <color indexed="9"/>
      <name val="Verdana"/>
      <family val="2"/>
    </font>
    <font>
      <sz val="8"/>
      <color indexed="9"/>
      <name val="Verdana"/>
      <family val="2"/>
    </font>
    <font>
      <b/>
      <sz val="11"/>
      <color indexed="9"/>
      <name val="Verdana"/>
      <family val="2"/>
    </font>
    <font>
      <sz val="11"/>
      <color theme="0"/>
      <name val="Verdana"/>
      <family val="2"/>
    </font>
    <font>
      <b/>
      <sz val="11"/>
      <color theme="0"/>
      <name val="Verdana"/>
      <family val="2"/>
    </font>
    <font>
      <sz val="10"/>
      <color theme="1"/>
      <name val="Verdana"/>
      <family val="2"/>
      <scheme val="major"/>
    </font>
    <font>
      <sz val="10"/>
      <color theme="0"/>
      <name val="Verdana"/>
      <family val="2"/>
      <scheme val="major"/>
    </font>
    <font>
      <b/>
      <sz val="10"/>
      <color theme="0"/>
      <name val="Verdana"/>
      <family val="2"/>
      <scheme val="major"/>
    </font>
    <font>
      <sz val="10"/>
      <name val="Verdana"/>
      <family val="2"/>
      <scheme val="major"/>
    </font>
    <font>
      <b/>
      <sz val="16"/>
      <color theme="5"/>
      <name val="Verdana"/>
      <family val="2"/>
      <scheme val="major"/>
    </font>
    <font>
      <b/>
      <sz val="12"/>
      <color indexed="8"/>
      <name val="Verdana"/>
      <family val="2"/>
      <scheme val="major"/>
    </font>
    <font>
      <sz val="12"/>
      <name val="Verdana"/>
      <family val="2"/>
      <scheme val="major"/>
    </font>
    <font>
      <sz val="11"/>
      <name val="Verdana"/>
      <family val="2"/>
      <scheme val="major"/>
    </font>
    <font>
      <b/>
      <sz val="12"/>
      <color theme="1"/>
      <name val="Verdana"/>
      <family val="2"/>
      <scheme val="major"/>
    </font>
    <font>
      <i/>
      <sz val="9"/>
      <color theme="0"/>
      <name val="Verdana"/>
      <family val="2"/>
      <scheme val="major"/>
    </font>
    <font>
      <sz val="8"/>
      <color theme="1"/>
      <name val="Verdana"/>
      <family val="2"/>
      <scheme val="major"/>
    </font>
    <font>
      <sz val="12"/>
      <color theme="1"/>
      <name val="Verdana"/>
      <family val="2"/>
      <scheme val="major"/>
    </font>
    <font>
      <i/>
      <sz val="9"/>
      <color theme="1"/>
      <name val="Verdana"/>
      <family val="2"/>
      <scheme val="major"/>
    </font>
    <font>
      <sz val="10"/>
      <color theme="0"/>
      <name val="Verdana"/>
      <family val="2"/>
      <scheme val="minor"/>
    </font>
    <font>
      <b/>
      <sz val="10"/>
      <color theme="0"/>
      <name val="Verdana"/>
      <family val="2"/>
      <scheme val="minor"/>
    </font>
    <font>
      <sz val="10"/>
      <color theme="5"/>
      <name val="Arial"/>
      <family val="2"/>
    </font>
    <font>
      <vertAlign val="superscript"/>
      <sz val="10"/>
      <color indexed="9"/>
      <name val="Verdana"/>
      <family val="2"/>
    </font>
    <font>
      <b/>
      <sz val="11"/>
      <color theme="0"/>
      <name val="Verdana"/>
      <family val="2"/>
      <scheme val="minor"/>
    </font>
    <font>
      <b/>
      <sz val="10"/>
      <color theme="5"/>
      <name val="Futura Lt BT"/>
      <family val="2"/>
    </font>
    <font>
      <sz val="10"/>
      <color theme="0" tint="-0.499984740745262"/>
      <name val="Futura Lt BT"/>
      <family val="2"/>
    </font>
    <font>
      <b/>
      <sz val="10"/>
      <color indexed="52"/>
      <name val="Arial"/>
      <family val="2"/>
    </font>
    <font>
      <sz val="10"/>
      <color indexed="52"/>
      <name val="Arial"/>
      <family val="2"/>
    </font>
    <font>
      <sz val="10"/>
      <color indexed="62"/>
      <name val="Arial"/>
      <family val="2"/>
    </font>
    <font>
      <sz val="10"/>
      <color indexed="20"/>
      <name val="Arial"/>
      <family val="2"/>
    </font>
    <font>
      <sz val="10"/>
      <color indexed="60"/>
      <name val="Arial"/>
      <family val="2"/>
    </font>
    <font>
      <sz val="10"/>
      <name val="Courier"/>
      <family val="3"/>
    </font>
    <font>
      <b/>
      <u/>
      <sz val="10"/>
      <name val="Arial"/>
      <family val="2"/>
    </font>
    <font>
      <sz val="10"/>
      <name val="MS Sans Serif"/>
      <family val="2"/>
    </font>
    <font>
      <b/>
      <sz val="10"/>
      <name val="MS Sans Serif"/>
      <family val="2"/>
    </font>
    <font>
      <sz val="10"/>
      <color indexed="17"/>
      <name val="Arial"/>
      <family val="2"/>
    </font>
    <font>
      <b/>
      <sz val="10"/>
      <color indexed="63"/>
      <name val="Arial"/>
      <family val="2"/>
    </font>
    <font>
      <i/>
      <sz val="10"/>
      <color indexed="23"/>
      <name val="Arial"/>
      <family val="2"/>
    </font>
    <font>
      <b/>
      <sz val="18"/>
      <color indexed="56"/>
      <name val="Cambria"/>
      <family val="2"/>
      <charset val="161"/>
    </font>
    <font>
      <b/>
      <sz val="15"/>
      <color indexed="56"/>
      <name val="Arial"/>
      <family val="2"/>
    </font>
    <font>
      <b/>
      <sz val="13"/>
      <color indexed="56"/>
      <name val="Arial"/>
      <family val="2"/>
    </font>
    <font>
      <b/>
      <sz val="11"/>
      <color indexed="56"/>
      <name val="Arial"/>
      <family val="2"/>
    </font>
    <font>
      <b/>
      <i/>
      <sz val="10"/>
      <name val="Futura Lt BT"/>
      <family val="2"/>
    </font>
    <font>
      <i/>
      <sz val="9"/>
      <name val="Futura Lt BT"/>
      <family val="2"/>
    </font>
    <font>
      <b/>
      <sz val="11"/>
      <color theme="5"/>
      <name val="Arial"/>
      <family val="2"/>
    </font>
    <font>
      <sz val="11"/>
      <color theme="5"/>
      <name val="Arial"/>
      <family val="2"/>
    </font>
    <font>
      <sz val="28"/>
      <color rgb="FF00B050"/>
      <name val="Arial"/>
      <family val="2"/>
    </font>
    <font>
      <b/>
      <sz val="10"/>
      <color theme="5"/>
      <name val="Arial"/>
      <family val="2"/>
    </font>
    <font>
      <b/>
      <sz val="10"/>
      <color theme="1"/>
      <name val="Futura Lt BT"/>
      <family val="2"/>
    </font>
    <font>
      <sz val="36"/>
      <color rgb="FF00B050"/>
      <name val="Arial"/>
      <family val="2"/>
    </font>
    <font>
      <vertAlign val="superscript"/>
      <sz val="10"/>
      <color theme="0"/>
      <name val="Verdana"/>
      <family val="2"/>
    </font>
    <font>
      <sz val="14"/>
      <color theme="0"/>
      <name val="Verdana"/>
      <family val="2"/>
    </font>
    <font>
      <b/>
      <sz val="14"/>
      <color theme="1"/>
      <name val="Verdana"/>
      <family val="2"/>
    </font>
    <font>
      <sz val="14"/>
      <color theme="1"/>
      <name val="Verdana"/>
      <family val="2"/>
    </font>
    <font>
      <sz val="14"/>
      <name val="Verdana"/>
      <family val="2"/>
    </font>
    <font>
      <sz val="10"/>
      <name val="Verdana"/>
      <family val="2"/>
    </font>
    <font>
      <sz val="13"/>
      <color rgb="FFC00000"/>
      <name val="Verdana"/>
      <family val="2"/>
    </font>
    <font>
      <sz val="9"/>
      <color theme="0"/>
      <name val="Verdana"/>
      <family val="2"/>
    </font>
    <font>
      <sz val="12"/>
      <name val="Verdana"/>
      <family val="2"/>
    </font>
    <font>
      <b/>
      <sz val="12"/>
      <color theme="0"/>
      <name val="Verdana"/>
      <family val="2"/>
    </font>
    <font>
      <b/>
      <sz val="9"/>
      <color theme="0"/>
      <name val="Verdana"/>
      <family val="2"/>
    </font>
    <font>
      <b/>
      <sz val="10"/>
      <name val="Verdana"/>
      <family val="2"/>
    </font>
    <font>
      <b/>
      <sz val="12"/>
      <name val="Verdana"/>
      <family val="2"/>
    </font>
    <font>
      <b/>
      <sz val="10"/>
      <color indexed="10"/>
      <name val="Arial"/>
      <family val="2"/>
    </font>
    <font>
      <b/>
      <sz val="10"/>
      <color theme="8" tint="-0.249977111117893"/>
      <name val="Arial"/>
      <family val="2"/>
    </font>
    <font>
      <b/>
      <vertAlign val="superscript"/>
      <sz val="9.9"/>
      <color theme="0"/>
      <name val="Verdana"/>
      <family val="2"/>
    </font>
    <font>
      <sz val="9"/>
      <name val="Verdana"/>
      <family val="2"/>
    </font>
    <font>
      <b/>
      <sz val="9"/>
      <color indexed="10"/>
      <name val="Arial"/>
      <family val="2"/>
    </font>
    <font>
      <vertAlign val="superscript"/>
      <sz val="7.5"/>
      <color theme="0"/>
      <name val="Verdana"/>
      <family val="2"/>
    </font>
    <font>
      <vertAlign val="superscript"/>
      <sz val="8"/>
      <color theme="0"/>
      <name val="Verdana"/>
      <family val="2"/>
    </font>
    <font>
      <b/>
      <sz val="12"/>
      <color theme="1"/>
      <name val="Arial"/>
      <family val="2"/>
    </font>
    <font>
      <b/>
      <sz val="14"/>
      <name val="Arial"/>
      <family val="2"/>
    </font>
    <font>
      <i/>
      <sz val="10"/>
      <name val="Futura Lt BT"/>
      <family val="2"/>
    </font>
    <font>
      <b/>
      <sz val="9"/>
      <color theme="1" tint="0.34998626667073579"/>
      <name val="Futura Lt BT"/>
      <family val="2"/>
    </font>
    <font>
      <sz val="10"/>
      <color theme="1"/>
      <name val="Futura Lt BT"/>
      <family val="2"/>
    </font>
    <font>
      <sz val="10"/>
      <color theme="1" tint="-0.499984740745262"/>
      <name val="Futura Lt BT"/>
      <family val="2"/>
    </font>
    <font>
      <i/>
      <sz val="10"/>
      <color theme="0" tint="-0.499984740745262"/>
      <name val="Futura Lt BT"/>
      <family val="2"/>
    </font>
    <font>
      <i/>
      <sz val="10"/>
      <color theme="5"/>
      <name val="Futura Lt BT"/>
      <family val="2"/>
    </font>
    <font>
      <b/>
      <i/>
      <sz val="10"/>
      <color rgb="FFC00000"/>
      <name val="Futura Lt BT"/>
      <family val="2"/>
    </font>
    <font>
      <b/>
      <i/>
      <sz val="10"/>
      <color theme="0" tint="-0.499984740745262"/>
      <name val="Futura Lt BT"/>
      <family val="2"/>
    </font>
    <font>
      <b/>
      <sz val="36"/>
      <name val="Futura Lt BT"/>
      <family val="2"/>
    </font>
    <font>
      <sz val="10"/>
      <name val="Tms Rmn"/>
    </font>
    <font>
      <sz val="10"/>
      <color indexed="56"/>
      <name val="Arial"/>
      <family val="2"/>
    </font>
    <font>
      <b/>
      <i/>
      <sz val="10"/>
      <name val="Arial"/>
      <family val="2"/>
    </font>
    <font>
      <sz val="10"/>
      <name val="Helv"/>
      <family val="2"/>
    </font>
    <font>
      <sz val="10"/>
      <color theme="1"/>
      <name val="Verdana"/>
      <family val="2"/>
      <scheme val="minor"/>
    </font>
    <font>
      <sz val="8"/>
      <name val="MS Sans Serif"/>
      <family val="2"/>
    </font>
    <font>
      <sz val="12"/>
      <name val="Tms Rmn"/>
    </font>
    <font>
      <sz val="8"/>
      <name val="SwitzerlandLight"/>
    </font>
    <font>
      <sz val="7"/>
      <name val="SwitzerlandLight"/>
    </font>
    <font>
      <sz val="1"/>
      <color indexed="8"/>
      <name val="Courier"/>
      <family val="3"/>
    </font>
    <font>
      <b/>
      <sz val="10"/>
      <color rgb="FFFA7D00"/>
      <name val="Verdana"/>
      <family val="2"/>
      <scheme val="minor"/>
    </font>
    <font>
      <sz val="10"/>
      <color rgb="FFFA7D00"/>
      <name val="Verdana"/>
      <family val="2"/>
      <scheme val="minor"/>
    </font>
    <font>
      <u/>
      <sz val="10"/>
      <color indexed="12"/>
      <name val="Arial"/>
      <family val="2"/>
    </font>
    <font>
      <u/>
      <sz val="6"/>
      <color indexed="12"/>
      <name val="Arial MT"/>
    </font>
    <font>
      <sz val="11"/>
      <name val="Tms Rmn"/>
      <family val="1"/>
    </font>
    <font>
      <sz val="10"/>
      <color indexed="24"/>
      <name val="Arial"/>
      <family val="2"/>
    </font>
    <font>
      <b/>
      <sz val="11"/>
      <name val="Times New Roman"/>
      <family val="1"/>
    </font>
    <font>
      <b/>
      <sz val="10"/>
      <name val="Tms Rmn"/>
    </font>
    <font>
      <b/>
      <sz val="9.5"/>
      <color indexed="10"/>
      <name val="MS Sans Serif"/>
      <family val="2"/>
    </font>
    <font>
      <sz val="10"/>
      <color rgb="FF3F3F76"/>
      <name val="Verdana"/>
      <family val="2"/>
      <scheme val="minor"/>
    </font>
    <font>
      <u/>
      <sz val="10"/>
      <color indexed="12"/>
      <name val="Comic Sans MS"/>
      <family val="4"/>
    </font>
    <font>
      <sz val="11"/>
      <color theme="1"/>
      <name val="Times New Roman"/>
      <family val="2"/>
    </font>
    <font>
      <b/>
      <sz val="10"/>
      <color indexed="12"/>
      <name val="Arial"/>
      <family val="2"/>
    </font>
    <font>
      <sz val="12"/>
      <name val="Helvetica"/>
    </font>
    <font>
      <b/>
      <sz val="10"/>
      <color indexed="37"/>
      <name val="Arial"/>
      <family val="2"/>
    </font>
    <font>
      <b/>
      <sz val="9"/>
      <color theme="0" tint="-0.499984740745262"/>
      <name val="Futura Lt BT"/>
      <family val="2"/>
    </font>
    <font>
      <sz val="10"/>
      <color rgb="FF000099"/>
      <name val="Futura Lt BT"/>
      <family val="2"/>
    </font>
    <font>
      <i/>
      <sz val="10"/>
      <color rgb="FF000099"/>
      <name val="Futura Lt BT"/>
      <family val="2"/>
    </font>
    <font>
      <b/>
      <vertAlign val="superscript"/>
      <sz val="10"/>
      <name val="Futura Lt BT"/>
      <family val="2"/>
    </font>
    <font>
      <i/>
      <sz val="10"/>
      <color theme="1" tint="-0.499984740745262"/>
      <name val="Futura Lt BT"/>
      <family val="2"/>
    </font>
    <font>
      <sz val="10"/>
      <color rgb="FFFF0000"/>
      <name val="Arial"/>
      <family val="2"/>
    </font>
    <font>
      <sz val="10"/>
      <color rgb="FFFF0000"/>
      <name val="Verdana"/>
      <family val="2"/>
    </font>
    <font>
      <b/>
      <sz val="11"/>
      <color rgb="FFFF0000"/>
      <name val="Verdana"/>
      <family val="2"/>
      <scheme val="minor"/>
    </font>
    <font>
      <sz val="11"/>
      <color rgb="FFFF0000"/>
      <name val="Verdana"/>
      <family val="2"/>
    </font>
    <font>
      <sz val="11"/>
      <color rgb="FF5C676F"/>
      <name val="Arial"/>
      <family val="2"/>
    </font>
    <font>
      <sz val="10"/>
      <color rgb="FF5C676F"/>
      <name val="Arial"/>
      <family val="2"/>
    </font>
    <font>
      <b/>
      <sz val="11"/>
      <color rgb="FF5C676F"/>
      <name val="Arial"/>
      <family val="2"/>
    </font>
    <font>
      <vertAlign val="superscript"/>
      <sz val="11"/>
      <color rgb="FF5C676F"/>
      <name val="Arial"/>
      <family val="2"/>
    </font>
    <font>
      <sz val="13"/>
      <color rgb="FFE2241A"/>
      <name val="Arial"/>
      <family val="2"/>
    </font>
    <font>
      <sz val="11"/>
      <color rgb="FF5E6A71"/>
      <name val="Arial"/>
      <family val="2"/>
    </font>
    <font>
      <b/>
      <sz val="11"/>
      <color rgb="FF5E6A71"/>
      <name val="Arial"/>
      <family val="2"/>
    </font>
    <font>
      <vertAlign val="superscript"/>
      <sz val="10"/>
      <color rgb="FF5C676F"/>
      <name val="Arial"/>
      <family val="2"/>
    </font>
    <font>
      <b/>
      <vertAlign val="superscript"/>
      <sz val="11"/>
      <color rgb="FF5C676F"/>
      <name val="Arial"/>
      <family val="2"/>
    </font>
    <font>
      <sz val="10"/>
      <color rgb="FF9C6500"/>
      <name val="Verdana"/>
      <family val="2"/>
      <scheme val="minor"/>
    </font>
    <font>
      <sz val="10"/>
      <name val="Century Gothic"/>
      <family val="2"/>
    </font>
    <font>
      <sz val="10"/>
      <name val="Tahoma"/>
      <family val="2"/>
    </font>
    <font>
      <sz val="11"/>
      <name val="Arial Narrow"/>
      <family val="2"/>
    </font>
    <font>
      <b/>
      <sz val="10"/>
      <color rgb="FF3F3F3F"/>
      <name val="Verdana"/>
      <family val="2"/>
      <scheme val="minor"/>
    </font>
    <font>
      <sz val="10"/>
      <color theme="1"/>
      <name val="Verdana"/>
      <family val="2"/>
    </font>
    <font>
      <sz val="10"/>
      <color indexed="8"/>
      <name val="Times New Roman"/>
      <family val="1"/>
    </font>
    <font>
      <b/>
      <sz val="16"/>
      <color indexed="23"/>
      <name val="Arial"/>
      <family val="2"/>
    </font>
    <font>
      <sz val="12"/>
      <name val="MS Serif"/>
      <family val="1"/>
    </font>
    <font>
      <i/>
      <sz val="8"/>
      <name val="Times New Roman"/>
      <family val="1"/>
    </font>
    <font>
      <b/>
      <i/>
      <sz val="10"/>
      <name val="Geneva"/>
      <family val="2"/>
    </font>
    <font>
      <b/>
      <u/>
      <sz val="12"/>
      <name val="Tms Rmn"/>
    </font>
    <font>
      <b/>
      <sz val="12"/>
      <name val="Tms Rmn"/>
    </font>
    <font>
      <sz val="11"/>
      <color indexed="53"/>
      <name val="Calibri"/>
      <family val="2"/>
    </font>
    <font>
      <sz val="10"/>
      <color rgb="FFFF0000"/>
      <name val="Verdana"/>
      <family val="2"/>
      <scheme val="minor"/>
    </font>
    <font>
      <i/>
      <sz val="10"/>
      <color rgb="FF7F7F7F"/>
      <name val="Verdana"/>
      <family val="2"/>
      <scheme val="minor"/>
    </font>
    <font>
      <sz val="7"/>
      <name val="Arial"/>
      <family val="2"/>
    </font>
    <font>
      <b/>
      <sz val="15"/>
      <color indexed="62"/>
      <name val="Calibri"/>
      <family val="2"/>
    </font>
    <font>
      <b/>
      <sz val="15"/>
      <color theme="3"/>
      <name val="Verdana"/>
      <family val="2"/>
      <scheme val="minor"/>
    </font>
    <font>
      <b/>
      <sz val="18"/>
      <color indexed="62"/>
      <name val="Cambria"/>
      <family val="2"/>
    </font>
    <font>
      <b/>
      <sz val="13"/>
      <color indexed="62"/>
      <name val="Calibri"/>
      <family val="2"/>
    </font>
    <font>
      <b/>
      <sz val="13"/>
      <color theme="3"/>
      <name val="Verdana"/>
      <family val="2"/>
      <scheme val="minor"/>
    </font>
    <font>
      <b/>
      <sz val="11"/>
      <color indexed="62"/>
      <name val="Calibri"/>
      <family val="2"/>
    </font>
    <font>
      <b/>
      <sz val="11"/>
      <color theme="3"/>
      <name val="Verdana"/>
      <family val="2"/>
      <scheme val="minor"/>
    </font>
    <font>
      <b/>
      <sz val="18"/>
      <color theme="3"/>
      <name val="Verdana"/>
      <family val="2"/>
      <scheme val="major"/>
    </font>
    <font>
      <b/>
      <i/>
      <sz val="12"/>
      <name val="Geneva"/>
      <family val="2"/>
    </font>
    <font>
      <b/>
      <sz val="10"/>
      <color theme="1"/>
      <name val="Verdana"/>
      <family val="2"/>
      <scheme val="minor"/>
    </font>
    <font>
      <sz val="11"/>
      <color rgb="FF5E6A6F"/>
      <name val="Arial"/>
      <family val="2"/>
    </font>
    <font>
      <b/>
      <sz val="11"/>
      <color rgb="FF5E6A6F"/>
      <name val="Arial"/>
      <family val="2"/>
    </font>
    <font>
      <sz val="10"/>
      <color rgb="FF5E6A6F"/>
      <name val="Arial"/>
      <family val="2"/>
    </font>
    <font>
      <b/>
      <i/>
      <sz val="11"/>
      <color rgb="FF5C676F"/>
      <name val="Arial"/>
      <family val="2"/>
    </font>
    <font>
      <b/>
      <i/>
      <sz val="10"/>
      <color rgb="FF5E6A71"/>
      <name val="Arial"/>
      <family val="2"/>
    </font>
    <font>
      <i/>
      <sz val="10"/>
      <color rgb="FF5E6A6F"/>
      <name val="Arial"/>
      <family val="2"/>
    </font>
    <font>
      <vertAlign val="superscript"/>
      <sz val="8"/>
      <color rgb="FF5C676F"/>
      <name val="Arial"/>
      <family val="2"/>
    </font>
    <font>
      <sz val="10"/>
      <color rgb="FF5E6A71"/>
      <name val="Arial"/>
      <family val="2"/>
    </font>
    <font>
      <sz val="12"/>
      <color rgb="FFE2241A"/>
      <name val="Arial"/>
      <family val="2"/>
    </font>
    <font>
      <sz val="3"/>
      <color rgb="FF5C676F"/>
      <name val="Arial"/>
      <family val="2"/>
    </font>
    <font>
      <sz val="3"/>
      <color rgb="FF000000"/>
      <name val="Arial"/>
      <family val="2"/>
    </font>
    <font>
      <i/>
      <sz val="11"/>
      <color rgb="FF5C676F"/>
      <name val="Arial"/>
      <family val="2"/>
    </font>
    <font>
      <sz val="11"/>
      <color theme="1"/>
      <name val="Arial"/>
      <family val="2"/>
    </font>
    <font>
      <b/>
      <sz val="10"/>
      <color rgb="FF5C676F"/>
      <name val="Arial"/>
      <family val="2"/>
    </font>
    <font>
      <sz val="9"/>
      <color rgb="FF5C676F"/>
      <name val="Arial"/>
      <family val="2"/>
    </font>
    <font>
      <vertAlign val="superscript"/>
      <sz val="9"/>
      <color rgb="FF5C676F"/>
      <name val="Arial"/>
      <family val="2"/>
    </font>
    <font>
      <b/>
      <sz val="12"/>
      <color rgb="FF5C676F"/>
      <name val="Arial"/>
      <family val="2"/>
    </font>
    <font>
      <sz val="12"/>
      <color rgb="FF5C676F"/>
      <name val="Arial"/>
      <family val="2"/>
    </font>
    <font>
      <sz val="9"/>
      <color theme="0"/>
      <name val="Segoe UI"/>
      <family val="2"/>
    </font>
    <font>
      <sz val="9"/>
      <color rgb="FF004C93"/>
      <name val="Segoe UI"/>
      <family val="2"/>
    </font>
    <font>
      <sz val="9"/>
      <name val="Segoe UI"/>
      <family val="2"/>
    </font>
    <font>
      <sz val="11"/>
      <color indexed="8"/>
      <name val="Calibri"/>
      <family val="2"/>
      <charset val="238"/>
    </font>
    <font>
      <sz val="11"/>
      <color indexed="9"/>
      <name val="Calibri"/>
      <family val="2"/>
      <charset val="238"/>
    </font>
    <font>
      <sz val="12"/>
      <color indexed="8"/>
      <name val="Times New Roman"/>
      <family val="1"/>
    </font>
    <font>
      <sz val="9"/>
      <color indexed="8"/>
      <name val="Calibri"/>
      <family val="2"/>
    </font>
    <font>
      <u val="singleAccounting"/>
      <sz val="10"/>
      <name val="Arial"/>
      <family val="2"/>
    </font>
    <font>
      <sz val="32"/>
      <color indexed="8"/>
      <name val="Times New Roman"/>
      <family val="1"/>
    </font>
    <font>
      <sz val="12"/>
      <color indexed="12"/>
      <name val="Times New Roman"/>
      <family val="1"/>
    </font>
    <font>
      <sz val="8"/>
      <color rgb="FF5C676F"/>
      <name val="Arial"/>
      <family val="2"/>
    </font>
    <font>
      <b/>
      <sz val="12"/>
      <color rgb="FF5E6A6F"/>
      <name val="Arial"/>
      <family val="2"/>
    </font>
    <font>
      <b/>
      <sz val="10"/>
      <color rgb="FF5E6A6F"/>
      <name val="Arial"/>
      <family val="2"/>
    </font>
    <font>
      <sz val="14"/>
      <color rgb="FFE2241A"/>
      <name val="Arial"/>
      <family val="2"/>
    </font>
    <font>
      <sz val="10"/>
      <color rgb="FFE2241A"/>
      <name val="Arial"/>
      <family val="2"/>
    </font>
    <font>
      <sz val="3"/>
      <name val="Arial"/>
      <family val="2"/>
    </font>
    <font>
      <sz val="8.3000000000000007"/>
      <color indexed="18"/>
      <name val="Arial"/>
      <family val="2"/>
    </font>
    <font>
      <sz val="7"/>
      <color indexed="8"/>
      <name val="Arial"/>
      <family val="2"/>
    </font>
    <font>
      <i/>
      <sz val="8.3000000000000007"/>
      <color indexed="8"/>
      <name val="Arial"/>
      <family val="2"/>
    </font>
    <font>
      <sz val="8.3000000000000007"/>
      <color indexed="8"/>
      <name val="Arial"/>
      <family val="2"/>
    </font>
    <font>
      <b/>
      <sz val="13"/>
      <color indexed="8"/>
      <name val="Arial"/>
      <family val="2"/>
    </font>
    <font>
      <b/>
      <sz val="8.3000000000000007"/>
      <color indexed="8"/>
      <name val="Arial"/>
      <family val="2"/>
    </font>
    <font>
      <strike/>
      <sz val="8.3000000000000007"/>
      <color indexed="23"/>
      <name val="Arial"/>
      <family val="2"/>
    </font>
    <font>
      <sz val="4.2"/>
      <color indexed="8"/>
      <name val="Arial"/>
      <family val="2"/>
    </font>
    <font>
      <i/>
      <sz val="8.3000000000000007"/>
      <color indexed="10"/>
      <name val="Arial"/>
      <family val="2"/>
    </font>
    <font>
      <u/>
      <sz val="10"/>
      <color theme="10"/>
      <name val="Arial"/>
      <family val="2"/>
    </font>
    <font>
      <b/>
      <sz val="12"/>
      <color rgb="FFE2241A"/>
      <name val="Arial"/>
      <family val="2"/>
    </font>
    <font>
      <u/>
      <sz val="10"/>
      <color rgb="FF5C676F"/>
      <name val="Arial"/>
      <family val="2"/>
    </font>
    <font>
      <b/>
      <sz val="11"/>
      <color rgb="FF5C676F"/>
      <name val="Arial"/>
    </font>
    <font>
      <sz val="11"/>
      <color rgb="FF5C676F"/>
      <name val="Arial"/>
    </font>
    <font>
      <sz val="9.1999999999999993"/>
      <color rgb="FF5C676F"/>
      <name val="Arial"/>
      <family val="2"/>
    </font>
    <font>
      <sz val="6.8"/>
      <color rgb="FF5C676F"/>
      <name val="Arial"/>
      <family val="2"/>
    </font>
  </fonts>
  <fills count="11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13"/>
        <bgColor indexed="64"/>
      </patternFill>
    </fill>
    <fill>
      <patternFill patternType="solid">
        <fgColor indexed="10"/>
        <bgColor indexed="64"/>
      </patternFill>
    </fill>
    <fill>
      <patternFill patternType="solid">
        <fgColor indexed="27"/>
        <bgColor indexed="64"/>
      </patternFill>
    </fill>
    <fill>
      <patternFill patternType="solid">
        <fgColor indexed="43"/>
      </patternFill>
    </fill>
    <fill>
      <patternFill patternType="solid">
        <fgColor indexed="18"/>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9"/>
        <bgColor indexed="64"/>
      </patternFill>
    </fill>
    <fill>
      <patternFill patternType="solid">
        <fgColor indexed="23"/>
        <bgColor indexed="64"/>
      </patternFill>
    </fill>
    <fill>
      <patternFill patternType="solid">
        <fgColor indexed="16"/>
        <bgColor indexed="64"/>
      </patternFill>
    </fill>
    <fill>
      <patternFill patternType="solid">
        <fgColor indexed="13"/>
      </patternFill>
    </fill>
    <fill>
      <patternFill patternType="solid">
        <fgColor indexed="41"/>
      </patternFill>
    </fill>
    <fill>
      <patternFill patternType="solid">
        <fgColor indexed="43"/>
        <bgColor indexed="64"/>
      </patternFill>
    </fill>
    <fill>
      <patternFill patternType="solid">
        <fgColor indexed="22"/>
      </patternFill>
    </fill>
    <fill>
      <patternFill patternType="solid">
        <fgColor indexed="55"/>
      </patternFill>
    </fill>
    <fill>
      <patternFill patternType="solid">
        <fgColor indexed="31"/>
        <bgColor indexed="64"/>
      </patternFill>
    </fill>
    <fill>
      <patternFill patternType="solid">
        <fgColor indexed="42"/>
        <bgColor indexed="64"/>
      </patternFill>
    </fill>
    <fill>
      <patternFill patternType="lightGray">
        <fgColor indexed="12"/>
      </patternFill>
    </fill>
    <fill>
      <patternFill patternType="solid">
        <fgColor indexed="15"/>
        <bgColor indexed="64"/>
      </patternFill>
    </fill>
    <fill>
      <patternFill patternType="gray0625">
        <fgColor indexed="22"/>
        <bgColor indexed="15"/>
      </patternFill>
    </fill>
    <fill>
      <patternFill patternType="gray0625">
        <fgColor indexed="22"/>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indexed="31"/>
        <bgColor indexed="42"/>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9"/>
      </patternFill>
    </fill>
    <fill>
      <patternFill patternType="solid">
        <fgColor indexed="35"/>
        <bgColor indexed="64"/>
      </patternFill>
    </fill>
    <fill>
      <patternFill patternType="solid">
        <fgColor indexed="54"/>
      </patternFill>
    </fill>
    <fill>
      <patternFill patternType="solid">
        <fgColor indexed="63"/>
        <bgColor indexed="64"/>
      </patternFill>
    </fill>
    <fill>
      <patternFill patternType="solid">
        <fgColor indexed="8"/>
        <bgColor indexed="64"/>
      </patternFill>
    </fill>
    <fill>
      <patternFill patternType="solid">
        <fgColor indexed="12"/>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C00000"/>
        <bgColor indexed="64"/>
      </patternFill>
    </fill>
    <fill>
      <patternFill patternType="mediumGray">
        <fgColor indexed="22"/>
      </patternFill>
    </fill>
    <fill>
      <patternFill patternType="solid">
        <fgColor theme="1" tint="-4.9989318521683403E-2"/>
        <bgColor indexed="64"/>
      </patternFill>
    </fill>
    <fill>
      <patternFill patternType="solid">
        <fgColor theme="3" tint="-4.9989318521683403E-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59999389629810485"/>
        <bgColor indexed="64"/>
      </patternFill>
    </fill>
    <fill>
      <patternFill patternType="solid">
        <fgColor theme="1" tint="-0.49998474074526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indexed="8"/>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gray125">
        <fgColor indexed="13"/>
        <bgColor indexed="9"/>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21"/>
      </patternFill>
    </fill>
    <fill>
      <patternFill patternType="solid">
        <fgColor rgb="FFFFCC99"/>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tint="0.39997558519241921"/>
        <bgColor indexed="64"/>
      </patternFill>
    </fill>
    <fill>
      <patternFill patternType="solid">
        <fgColor rgb="FFFFEB9C"/>
      </patternFill>
    </fill>
    <fill>
      <patternFill patternType="solid">
        <fgColor rgb="FFFFFFCC"/>
      </patternFill>
    </fill>
    <fill>
      <patternFill patternType="solid">
        <fgColor indexed="40"/>
        <bgColor indexed="64"/>
      </patternFill>
    </fill>
    <fill>
      <patternFill patternType="solid">
        <fgColor rgb="FF0072AB"/>
        <bgColor indexed="64"/>
      </patternFill>
    </fill>
    <fill>
      <patternFill patternType="solid">
        <fgColor rgb="FF4F81BD"/>
        <bgColor indexed="64"/>
      </patternFill>
    </fill>
  </fills>
  <borders count="142">
    <border>
      <left/>
      <right/>
      <top/>
      <bottom/>
      <diagonal/>
    </border>
    <border>
      <left/>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top style="hair">
        <color indexed="8"/>
      </top>
      <bottom style="hair">
        <color indexed="8"/>
      </bottom>
      <diagonal/>
    </border>
    <border>
      <left/>
      <right/>
      <top/>
      <bottom style="medium">
        <color indexed="18"/>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hair">
        <color indexed="22"/>
      </left>
      <right style="hair">
        <color indexed="22"/>
      </right>
      <top style="hair">
        <color indexed="22"/>
      </top>
      <bottom style="hair">
        <color indexed="22"/>
      </bottom>
      <diagonal/>
    </border>
    <border>
      <left style="thin">
        <color indexed="31"/>
      </left>
      <right style="thin">
        <color indexed="31"/>
      </right>
      <top style="thin">
        <color indexed="31"/>
      </top>
      <bottom style="thin">
        <color indexed="31"/>
      </bottom>
      <diagonal/>
    </border>
    <border>
      <left/>
      <right/>
      <top style="thin">
        <color indexed="64"/>
      </top>
      <bottom/>
      <diagonal/>
    </border>
    <border>
      <left style="thick">
        <color indexed="9"/>
      </left>
      <right style="thick">
        <color indexed="9"/>
      </right>
      <top style="thick">
        <color indexed="9"/>
      </top>
      <bottom style="thick">
        <color indexed="9"/>
      </bottom>
      <diagonal/>
    </border>
    <border>
      <left/>
      <right/>
      <top/>
      <bottom style="thick">
        <color indexed="63"/>
      </bottom>
      <diagonal/>
    </border>
    <border>
      <left/>
      <right/>
      <top/>
      <bottom style="medium">
        <color indexed="63"/>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right/>
      <top/>
      <bottom style="thin">
        <color indexed="44"/>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n">
        <color indexed="8"/>
      </bottom>
      <diagonal/>
    </border>
    <border>
      <left/>
      <right/>
      <top/>
      <bottom style="thin">
        <color indexed="23"/>
      </bottom>
      <diagonal/>
    </border>
    <border>
      <left style="thin">
        <color indexed="23"/>
      </left>
      <right style="thin">
        <color indexed="23"/>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style="thick">
        <color indexed="9"/>
      </left>
      <right style="thick">
        <color indexed="9"/>
      </right>
      <top/>
      <bottom style="thin">
        <color indexed="64"/>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top style="medium">
        <color indexed="64"/>
      </top>
      <bottom/>
      <diagonal/>
    </border>
    <border>
      <left style="thin">
        <color indexed="9"/>
      </left>
      <right style="thin">
        <color indexed="9"/>
      </right>
      <top style="thin">
        <color indexed="9"/>
      </top>
      <bottom style="thin">
        <color indexed="9"/>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style="thin">
        <color indexed="26"/>
      </left>
      <right style="thin">
        <color indexed="26"/>
      </right>
      <top style="thin">
        <color indexed="26"/>
      </top>
      <bottom style="thin">
        <color indexed="26"/>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style="medium">
        <color indexed="64"/>
      </top>
      <bottom/>
      <diagonal/>
    </border>
    <border>
      <left/>
      <right/>
      <top/>
      <bottom style="thick">
        <color indexed="64"/>
      </bottom>
      <diagonal/>
    </border>
    <border>
      <left/>
      <right/>
      <top/>
      <bottom style="medium">
        <color indexed="8"/>
      </bottom>
      <diagonal/>
    </border>
    <border>
      <left/>
      <right/>
      <top style="medium">
        <color indexed="64"/>
      </top>
      <bottom style="thin">
        <color indexed="64"/>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right/>
      <top style="thick">
        <color indexed="64"/>
      </top>
      <bottom style="thin">
        <color indexed="64"/>
      </bottom>
      <diagonal/>
    </border>
    <border>
      <left/>
      <right/>
      <top style="thin">
        <color indexed="18"/>
      </top>
      <bottom style="thin">
        <color indexed="18"/>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bottom style="medium">
        <color auto="1"/>
      </bottom>
      <diagonal/>
    </border>
    <border>
      <left/>
      <right/>
      <top/>
      <bottom style="thin">
        <color auto="1"/>
      </bottom>
      <diagonal/>
    </border>
    <border>
      <left/>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medium">
        <color theme="0"/>
      </left>
      <right/>
      <top/>
      <bottom/>
      <diagonal/>
    </border>
    <border>
      <left/>
      <right style="medium">
        <color theme="0"/>
      </right>
      <top/>
      <bottom/>
      <diagonal/>
    </border>
    <border>
      <left style="thin">
        <color auto="1"/>
      </left>
      <right style="thin">
        <color auto="1"/>
      </right>
      <top style="thin">
        <color auto="1"/>
      </top>
      <bottom/>
      <diagonal/>
    </border>
    <border>
      <left/>
      <right style="medium">
        <color theme="0"/>
      </right>
      <top style="medium">
        <color theme="0"/>
      </top>
      <bottom style="thin">
        <color theme="0"/>
      </bottom>
      <diagonal/>
    </border>
    <border>
      <left/>
      <right/>
      <top style="medium">
        <color theme="0"/>
      </top>
      <bottom style="thin">
        <color theme="0"/>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medium">
        <color indexed="64"/>
      </top>
      <bottom/>
      <diagonal/>
    </border>
    <border>
      <left/>
      <right/>
      <top/>
      <bottom style="thick">
        <color indexed="62"/>
      </bottom>
      <diagonal/>
    </border>
    <border>
      <left/>
      <right/>
      <top/>
      <bottom style="thick">
        <color indexed="22"/>
      </bottom>
      <diagonal/>
    </border>
    <border>
      <left/>
      <right/>
      <top style="hair">
        <color theme="0" tint="0.39994506668294322"/>
      </top>
      <bottom style="hair">
        <color theme="0" tint="0.39994506668294322"/>
      </bottom>
      <diagonal/>
    </border>
    <border>
      <left/>
      <right/>
      <top style="hair">
        <color theme="0" tint="0.39994506668294322"/>
      </top>
      <bottom/>
      <diagonal/>
    </border>
    <border>
      <left/>
      <right/>
      <top style="hair">
        <color theme="0" tint="0.39994506668294322"/>
      </top>
      <bottom style="hair">
        <color theme="0" tint="0.59996337778862885"/>
      </bottom>
      <diagonal/>
    </border>
    <border>
      <left/>
      <right/>
      <top/>
      <bottom style="hair">
        <color theme="0" tint="0.39994506668294322"/>
      </bottom>
      <diagonal/>
    </border>
    <border>
      <left style="thin">
        <color theme="1"/>
      </left>
      <right style="thin">
        <color theme="1"/>
      </right>
      <top style="thin">
        <color theme="1"/>
      </top>
      <bottom style="thin">
        <color theme="1"/>
      </bottom>
      <diagonal/>
    </border>
    <border>
      <left style="hair">
        <color indexed="64"/>
      </left>
      <right style="hair">
        <color indexed="64"/>
      </right>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indexed="22"/>
      </bottom>
      <diagonal/>
    </border>
    <border>
      <left style="double">
        <color indexed="64"/>
      </left>
      <right/>
      <top/>
      <bottom style="hair">
        <color indexed="64"/>
      </bottom>
      <diagonal/>
    </border>
    <border>
      <left/>
      <right style="hair">
        <color indexed="64"/>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hair">
        <color indexed="64"/>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hair">
        <color indexed="64"/>
      </left>
      <right style="hair">
        <color indexed="64"/>
      </right>
      <top style="hair">
        <color indexed="64"/>
      </top>
      <bottom/>
      <diagonal/>
    </border>
    <border>
      <left/>
      <right/>
      <top/>
      <bottom style="medium">
        <color rgb="FFFFFFFF"/>
      </bottom>
      <diagonal/>
    </border>
    <border>
      <left/>
      <right/>
      <top/>
      <bottom style="medium">
        <color rgb="FFE2241A"/>
      </bottom>
      <diagonal/>
    </border>
    <border>
      <left style="medium">
        <color rgb="FFE2241A"/>
      </left>
      <right/>
      <top style="medium">
        <color rgb="FFE2241A"/>
      </top>
      <bottom style="medium">
        <color rgb="FFE2241A"/>
      </bottom>
      <diagonal/>
    </border>
    <border>
      <left/>
      <right/>
      <top style="medium">
        <color rgb="FFE2241A"/>
      </top>
      <bottom style="medium">
        <color rgb="FFE2241A"/>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indexed="49"/>
      </bottom>
      <diagonal/>
    </border>
    <border>
      <left/>
      <right/>
      <top/>
      <bottom style="thick">
        <color theme="4"/>
      </bottom>
      <diagonal/>
    </border>
    <border>
      <left/>
      <right/>
      <top/>
      <bottom style="thick">
        <color indexed="10"/>
      </bottom>
      <diagonal/>
    </border>
    <border>
      <left/>
      <right/>
      <top/>
      <bottom style="thick">
        <color theme="4" tint="0.499984740745262"/>
      </bottom>
      <diagonal/>
    </border>
    <border>
      <left/>
      <right/>
      <top/>
      <bottom style="medium">
        <color indexed="10"/>
      </bottom>
      <diagonal/>
    </border>
    <border>
      <left/>
      <right/>
      <top/>
      <bottom style="medium">
        <color theme="4" tint="0.39997558519241921"/>
      </bottom>
      <diagonal/>
    </border>
    <border>
      <left/>
      <right/>
      <top style="thin">
        <color indexed="49"/>
      </top>
      <bottom style="double">
        <color indexed="49"/>
      </bottom>
      <diagonal/>
    </border>
    <border>
      <left/>
      <right/>
      <top style="thin">
        <color theme="4"/>
      </top>
      <bottom style="double">
        <color theme="4"/>
      </bottom>
      <diagonal/>
    </border>
    <border>
      <left/>
      <right style="medium">
        <color rgb="FFE2241A"/>
      </right>
      <top style="medium">
        <color rgb="FFE2241A"/>
      </top>
      <bottom style="medium">
        <color rgb="FFE2241A"/>
      </bottom>
      <diagonal/>
    </border>
    <border>
      <left/>
      <right/>
      <top style="medium">
        <color rgb="FFE2241A"/>
      </top>
      <bottom/>
      <diagonal/>
    </border>
    <border>
      <left/>
      <right style="medium">
        <color rgb="FFE2241A"/>
      </right>
      <top/>
      <bottom style="medium">
        <color rgb="FFE2241A"/>
      </bottom>
      <diagonal/>
    </border>
    <border>
      <left style="medium">
        <color rgb="FFE2241A"/>
      </left>
      <right/>
      <top/>
      <bottom style="medium">
        <color rgb="FFE2241A"/>
      </bottom>
      <diagonal/>
    </border>
    <border>
      <left/>
      <right style="medium">
        <color rgb="FFE2241A"/>
      </right>
      <top/>
      <bottom/>
      <diagonal/>
    </border>
    <border>
      <left style="medium">
        <color rgb="FFE2241A"/>
      </left>
      <right/>
      <top/>
      <bottom/>
      <diagonal/>
    </border>
    <border>
      <left style="thin">
        <color rgb="FFE8F7FE"/>
      </left>
      <right style="thin">
        <color rgb="FFE8F7FE"/>
      </right>
      <top style="thin">
        <color rgb="FFE8F7FE"/>
      </top>
      <bottom style="thin">
        <color rgb="FFE8F7FE"/>
      </bottom>
      <diagonal/>
    </border>
    <border>
      <left/>
      <right/>
      <top/>
      <bottom style="thin">
        <color rgb="FFE8F7FE"/>
      </bottom>
      <diagonal/>
    </border>
    <border>
      <left/>
      <right style="thin">
        <color theme="0"/>
      </right>
      <top style="hair">
        <color rgb="FFD7F1FD"/>
      </top>
      <bottom/>
      <diagonal/>
    </border>
    <border>
      <left/>
      <right/>
      <top/>
      <bottom style="hair">
        <color rgb="FF004C93"/>
      </bottom>
      <diagonal/>
    </border>
    <border>
      <left/>
      <right/>
      <top style="hair">
        <color rgb="FFD7F1FD"/>
      </top>
      <bottom/>
      <diagonal/>
    </border>
    <border>
      <left/>
      <right/>
      <top style="thin">
        <color rgb="FFE8F7FE"/>
      </top>
      <bottom/>
      <diagonal/>
    </border>
    <border>
      <left/>
      <right/>
      <top style="hair">
        <color rgb="FF004C93"/>
      </top>
      <bottom style="hair">
        <color rgb="FFE8F7FE"/>
      </bottom>
      <diagonal/>
    </border>
    <border>
      <left/>
      <right/>
      <top/>
      <bottom style="dashed">
        <color rgb="FFBFBFBF"/>
      </bottom>
      <diagonal/>
    </border>
    <border>
      <left style="thin">
        <color rgb="FFE2241A"/>
      </left>
      <right/>
      <top style="thin">
        <color rgb="FFE2241A"/>
      </top>
      <bottom style="thin">
        <color rgb="FFE2241A"/>
      </bottom>
      <diagonal/>
    </border>
    <border>
      <left/>
      <right/>
      <top style="thin">
        <color rgb="FFE2241A"/>
      </top>
      <bottom style="thin">
        <color rgb="FFE2241A"/>
      </bottom>
      <diagonal/>
    </border>
    <border>
      <left/>
      <right style="thin">
        <color rgb="FFE2241A"/>
      </right>
      <top style="thin">
        <color rgb="FFE2241A"/>
      </top>
      <bottom style="thin">
        <color rgb="FFE2241A"/>
      </bottom>
      <diagonal/>
    </border>
  </borders>
  <cellStyleXfs count="6194">
    <xf numFmtId="0" fontId="0" fillId="0" borderId="0"/>
    <xf numFmtId="0" fontId="14" fillId="0" borderId="0"/>
    <xf numFmtId="0" fontId="15" fillId="0" borderId="0"/>
    <xf numFmtId="194" fontId="16" fillId="2" borderId="0"/>
    <xf numFmtId="0" fontId="17" fillId="0" borderId="0"/>
    <xf numFmtId="195" fontId="13" fillId="0" borderId="0">
      <alignment horizontal="right"/>
    </xf>
    <xf numFmtId="196" fontId="13" fillId="3" borderId="0"/>
    <xf numFmtId="197" fontId="13" fillId="3" borderId="0"/>
    <xf numFmtId="196" fontId="13" fillId="3" borderId="0"/>
    <xf numFmtId="198" fontId="13" fillId="3" borderId="0"/>
    <xf numFmtId="199" fontId="13" fillId="3" borderId="0">
      <alignment horizontal="right"/>
    </xf>
    <xf numFmtId="0" fontId="18" fillId="0" borderId="0" applyBorder="0"/>
    <xf numFmtId="0" fontId="13" fillId="0" borderId="0"/>
    <xf numFmtId="0" fontId="19" fillId="0" borderId="0" applyNumberFormat="0" applyFont="0" applyFill="0" applyBorder="0" applyAlignment="0" applyProtection="0"/>
    <xf numFmtId="200" fontId="13" fillId="0" borderId="0" applyFont="0" applyFill="0" applyBorder="0" applyAlignment="0" applyProtection="0"/>
    <xf numFmtId="201" fontId="13" fillId="0" borderId="0" applyFont="0" applyFill="0" applyBorder="0" applyAlignment="0" applyProtection="0"/>
    <xf numFmtId="0" fontId="13" fillId="0" borderId="0" applyFont="0" applyFill="0" applyBorder="0" applyAlignment="0" applyProtection="0"/>
    <xf numFmtId="0" fontId="20" fillId="3" borderId="0"/>
    <xf numFmtId="0" fontId="20" fillId="3" borderId="0"/>
    <xf numFmtId="0" fontId="20" fillId="3" borderId="0"/>
    <xf numFmtId="0" fontId="21" fillId="4" borderId="1">
      <alignment horizontal="center" vertical="center" wrapText="1"/>
    </xf>
    <xf numFmtId="0" fontId="21" fillId="4" borderId="1">
      <alignment horizontal="center" vertical="center" wrapText="1"/>
    </xf>
    <xf numFmtId="0" fontId="21" fillId="4" borderId="1">
      <alignment horizontal="center" vertical="center" wrapText="1"/>
    </xf>
    <xf numFmtId="0" fontId="20" fillId="3" borderId="0"/>
    <xf numFmtId="0" fontId="20" fillId="3" borderId="0"/>
    <xf numFmtId="0" fontId="22" fillId="5" borderId="0"/>
    <xf numFmtId="0" fontId="22" fillId="5" borderId="0"/>
    <xf numFmtId="0" fontId="22" fillId="5" borderId="0"/>
    <xf numFmtId="0" fontId="20" fillId="0" borderId="1">
      <alignment horizontal="center" vertical="center" wrapText="1"/>
    </xf>
    <xf numFmtId="0" fontId="20" fillId="0" borderId="1">
      <alignment horizontal="center" vertical="center" wrapText="1"/>
    </xf>
    <xf numFmtId="0" fontId="20" fillId="0" borderId="1">
      <alignment horizontal="center" vertical="center" wrapText="1"/>
    </xf>
    <xf numFmtId="0" fontId="22" fillId="5" borderId="0"/>
    <xf numFmtId="0" fontId="22" fillId="5" borderId="0"/>
    <xf numFmtId="0" fontId="23" fillId="6" borderId="0">
      <alignment horizontal="center" vertical="center" wrapText="1"/>
    </xf>
    <xf numFmtId="0" fontId="23" fillId="6" borderId="0">
      <alignment horizontal="center" vertical="center" wrapText="1"/>
    </xf>
    <xf numFmtId="0" fontId="23" fillId="6" borderId="0">
      <alignment horizontal="center" vertical="center" wrapText="1"/>
    </xf>
    <xf numFmtId="0" fontId="23" fillId="6" borderId="0"/>
    <xf numFmtId="0" fontId="24" fillId="7" borderId="0"/>
    <xf numFmtId="0" fontId="25" fillId="0" borderId="0"/>
    <xf numFmtId="0" fontId="26" fillId="0" borderId="0"/>
    <xf numFmtId="0" fontId="27" fillId="0" borderId="0"/>
    <xf numFmtId="202" fontId="13" fillId="0" borderId="0" applyFont="0" applyFill="0" applyBorder="0" applyAlignment="0" applyProtection="0"/>
    <xf numFmtId="194" fontId="13" fillId="0" borderId="0" applyFont="0" applyFill="0" applyBorder="0" applyAlignment="0" applyProtection="0"/>
    <xf numFmtId="203" fontId="13" fillId="0" borderId="0" applyFont="0" applyFill="0" applyBorder="0" applyAlignment="0" applyProtection="0"/>
    <xf numFmtId="0" fontId="13" fillId="0" borderId="0" applyFont="0" applyFill="0" applyBorder="0" applyAlignment="0" applyProtection="0"/>
    <xf numFmtId="204" fontId="13" fillId="0" borderId="0" applyFont="0" applyFill="0" applyBorder="0" applyAlignment="0" applyProtection="0"/>
    <xf numFmtId="204"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6" fontId="28" fillId="0" borderId="0" applyFont="0" applyFill="0" applyBorder="0" applyAlignment="0" applyProtection="0"/>
    <xf numFmtId="0" fontId="13" fillId="0" borderId="0" applyFont="0" applyFill="0" applyBorder="0" applyAlignment="0" applyProtection="0"/>
    <xf numFmtId="207" fontId="29" fillId="0" borderId="0" applyFont="0" applyFill="0" applyBorder="0" applyAlignment="0" applyProtection="0"/>
    <xf numFmtId="204" fontId="13" fillId="0" borderId="0" applyFont="0" applyFill="0" applyBorder="0" applyAlignment="0" applyProtection="0"/>
    <xf numFmtId="208" fontId="13" fillId="0" borderId="0" applyFont="0" applyFill="0" applyBorder="0" applyAlignment="0" applyProtection="0"/>
    <xf numFmtId="0" fontId="13" fillId="0" borderId="0" applyFont="0" applyFill="0" applyBorder="0" applyAlignment="0" applyProtection="0"/>
    <xf numFmtId="20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41" fontId="29" fillId="0" borderId="0" applyFont="0" applyFill="0" applyBorder="0" applyAlignment="0" applyProtection="0"/>
    <xf numFmtId="21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204"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13" fillId="0" borderId="0" applyFont="0" applyFill="0" applyBorder="0" applyAlignment="0" applyProtection="0"/>
    <xf numFmtId="189" fontId="30"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2" fontId="13" fillId="0" borderId="0" applyFont="0" applyFill="0" applyBorder="0" applyAlignment="0" applyProtection="0"/>
    <xf numFmtId="0" fontId="30" fillId="0" borderId="0" applyFont="0" applyFill="0" applyBorder="0" applyAlignment="0" applyProtection="0"/>
    <xf numFmtId="211" fontId="13" fillId="0" borderId="0" applyFont="0" applyFill="0" applyBorder="0" applyAlignment="0" applyProtection="0"/>
    <xf numFmtId="213" fontId="29"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165"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13" fontId="29" fillId="0" borderId="0" applyFont="0" applyFill="0" applyBorder="0" applyAlignment="0" applyProtection="0"/>
    <xf numFmtId="214" fontId="29" fillId="0" borderId="0" applyFont="0" applyFill="0" applyBorder="0" applyAlignment="0" applyProtection="0"/>
    <xf numFmtId="214" fontId="29" fillId="0" borderId="0" applyFont="0" applyFill="0" applyBorder="0" applyAlignment="0" applyProtection="0"/>
    <xf numFmtId="0" fontId="29" fillId="0" borderId="0" applyFont="0" applyFill="0" applyBorder="0" applyAlignment="0" applyProtection="0"/>
    <xf numFmtId="215" fontId="13" fillId="0" borderId="0" applyFont="0" applyFill="0" applyBorder="0" applyAlignment="0" applyProtection="0"/>
    <xf numFmtId="21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217"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196" fontId="13" fillId="0" borderId="0" applyFont="0" applyFill="0" applyBorder="0" applyAlignment="0" applyProtection="0"/>
    <xf numFmtId="0" fontId="29" fillId="0" borderId="0" applyFont="0" applyFill="0" applyBorder="0" applyAlignment="0" applyProtection="0"/>
    <xf numFmtId="218" fontId="31" fillId="0" borderId="0" applyFont="0" applyFill="0" applyBorder="0" applyAlignment="0" applyProtection="0"/>
    <xf numFmtId="219" fontId="13" fillId="0" borderId="0" applyFont="0" applyFill="0" applyBorder="0" applyAlignment="0" applyProtection="0"/>
    <xf numFmtId="220"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6"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6"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212"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2" fontId="13" fillId="0" borderId="0" applyFont="0" applyFill="0" applyBorder="0" applyAlignment="0" applyProtection="0"/>
    <xf numFmtId="222"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89" fontId="13" fillId="0" borderId="0" applyFont="0" applyFill="0" applyBorder="0" applyAlignment="0" applyProtection="0"/>
    <xf numFmtId="221" fontId="13" fillId="0" borderId="0" applyFont="0" applyFill="0" applyBorder="0" applyAlignment="0" applyProtection="0"/>
    <xf numFmtId="224" fontId="13" fillId="0" borderId="0" applyFont="0" applyFill="0" applyBorder="0" applyAlignment="0" applyProtection="0"/>
    <xf numFmtId="213" fontId="13" fillId="0" borderId="0" applyFont="0" applyFill="0" applyBorder="0" applyAlignment="0" applyProtection="0"/>
    <xf numFmtId="225" fontId="13" fillId="0" borderId="0" applyFont="0" applyFill="0" applyBorder="0" applyAlignment="0" applyProtection="0"/>
    <xf numFmtId="225" fontId="13" fillId="0" borderId="0" applyFont="0" applyFill="0" applyBorder="0" applyAlignment="0" applyProtection="0"/>
    <xf numFmtId="224"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4"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22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6" fontId="28"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6" fontId="28" fillId="0" borderId="0" applyFont="0" applyFill="0" applyBorder="0" applyAlignment="0" applyProtection="0"/>
    <xf numFmtId="22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6"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216" fontId="28"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218" fontId="31" fillId="0" borderId="0" applyFont="0" applyFill="0" applyBorder="0" applyAlignment="0" applyProtection="0"/>
    <xf numFmtId="219" fontId="13" fillId="0" borderId="0" applyFont="0" applyFill="0" applyBorder="0" applyAlignment="0" applyProtection="0"/>
    <xf numFmtId="220"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89" fontId="13" fillId="0" borderId="0" applyFont="0" applyFill="0" applyBorder="0" applyAlignment="0" applyProtection="0"/>
    <xf numFmtId="216" fontId="28"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89" fontId="30" fillId="0" borderId="0" applyFont="0" applyFill="0" applyBorder="0" applyAlignment="0" applyProtection="0"/>
    <xf numFmtId="227" fontId="28"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13" fontId="29" fillId="0" borderId="0" applyFont="0" applyFill="0" applyBorder="0" applyAlignment="0" applyProtection="0"/>
    <xf numFmtId="0" fontId="30" fillId="0" borderId="0" applyFont="0" applyFill="0" applyBorder="0" applyAlignment="0" applyProtection="0"/>
    <xf numFmtId="0" fontId="13" fillId="0" borderId="0" applyFont="0" applyFill="0" applyBorder="0" applyAlignment="0" applyProtection="0"/>
    <xf numFmtId="228" fontId="13" fillId="0" borderId="0" applyFont="0" applyFill="0" applyBorder="0" applyAlignment="0" applyProtection="0"/>
    <xf numFmtId="229" fontId="13" fillId="0" borderId="0" applyFont="0" applyFill="0" applyBorder="0" applyAlignment="0" applyProtection="0"/>
    <xf numFmtId="229" fontId="13" fillId="0" borderId="0" applyFont="0" applyFill="0" applyBorder="0" applyAlignment="0" applyProtection="0"/>
    <xf numFmtId="229" fontId="13" fillId="0" borderId="0" applyFont="0" applyFill="0" applyBorder="0" applyAlignment="0" applyProtection="0"/>
    <xf numFmtId="228" fontId="13" fillId="0" borderId="0" applyFont="0" applyFill="0" applyBorder="0" applyAlignment="0" applyProtection="0"/>
    <xf numFmtId="229" fontId="13" fillId="0" borderId="0" applyFont="0" applyFill="0" applyBorder="0" applyAlignment="0" applyProtection="0"/>
    <xf numFmtId="229" fontId="13" fillId="0" borderId="0" applyFont="0" applyFill="0" applyBorder="0" applyAlignment="0" applyProtection="0"/>
    <xf numFmtId="39" fontId="13" fillId="0" borderId="0" applyFont="0" applyFill="0" applyBorder="0" applyAlignment="0" applyProtection="0"/>
    <xf numFmtId="4" fontId="20" fillId="8" borderId="0"/>
    <xf numFmtId="4" fontId="20" fillId="8" borderId="0"/>
    <xf numFmtId="4" fontId="20" fillId="8" borderId="0"/>
    <xf numFmtId="38" fontId="21" fillId="9" borderId="1">
      <alignment horizontal="right"/>
    </xf>
    <xf numFmtId="38" fontId="21" fillId="9" borderId="1">
      <alignment horizontal="right"/>
    </xf>
    <xf numFmtId="38" fontId="21" fillId="9" borderId="1">
      <alignment horizontal="right"/>
    </xf>
    <xf numFmtId="4" fontId="20" fillId="8" borderId="0"/>
    <xf numFmtId="4" fontId="20" fillId="8" borderId="0"/>
    <xf numFmtId="230" fontId="13" fillId="0" borderId="0" applyFont="0" applyFill="0" applyBorder="0" applyAlignment="0" applyProtection="0"/>
    <xf numFmtId="0" fontId="14" fillId="0" borderId="0"/>
    <xf numFmtId="0" fontId="32" fillId="10" borderId="2">
      <alignment vertical="center"/>
    </xf>
    <xf numFmtId="0" fontId="32" fillId="10" borderId="2">
      <alignment vertical="center"/>
    </xf>
    <xf numFmtId="0" fontId="32" fillId="10" borderId="2">
      <alignment vertical="center"/>
    </xf>
    <xf numFmtId="0" fontId="33" fillId="11" borderId="0"/>
    <xf numFmtId="0" fontId="34" fillId="0" borderId="0" applyNumberFormat="0" applyFill="0" applyBorder="0" applyAlignment="0" applyProtection="0"/>
    <xf numFmtId="0" fontId="13" fillId="12" borderId="0" applyNumberFormat="0" applyFont="0" applyAlignment="0" applyProtection="0"/>
    <xf numFmtId="0" fontId="175" fillId="0" borderId="0">
      <alignment vertical="top"/>
    </xf>
    <xf numFmtId="231" fontId="13" fillId="0" borderId="0" applyFont="0" applyFill="0" applyBorder="0" applyAlignment="0" applyProtection="0"/>
    <xf numFmtId="232" fontId="13" fillId="0" borderId="0" applyFont="0" applyFill="0" applyBorder="0" applyAlignment="0" applyProtection="0"/>
    <xf numFmtId="0" fontId="13" fillId="0" borderId="0" applyFont="0" applyFill="0" applyBorder="0" applyAlignment="0" applyProtection="0"/>
    <xf numFmtId="233" fontId="31" fillId="0" borderId="0" applyFont="0" applyFill="0" applyBorder="0" applyAlignment="0" applyProtection="0"/>
    <xf numFmtId="234"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166" fontId="29"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6" fontId="29" fillId="0" borderId="0" applyFont="0" applyFill="0" applyBorder="0" applyAlignment="0" applyProtection="0"/>
    <xf numFmtId="236" fontId="29" fillId="0" borderId="0" applyFont="0" applyFill="0" applyBorder="0" applyAlignment="0" applyProtection="0"/>
    <xf numFmtId="0" fontId="29" fillId="0" borderId="0" applyFont="0" applyFill="0" applyBorder="0" applyAlignment="0" applyProtection="0"/>
    <xf numFmtId="236" fontId="29"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74" fontId="30"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6" fontId="29" fillId="0" borderId="0" applyFont="0" applyFill="0" applyBorder="0" applyAlignment="0" applyProtection="0"/>
    <xf numFmtId="236" fontId="29" fillId="0" borderId="0" applyFont="0" applyFill="0" applyBorder="0" applyAlignment="0" applyProtection="0"/>
    <xf numFmtId="0" fontId="29" fillId="0" borderId="0" applyFont="0" applyFill="0" applyBorder="0" applyAlignment="0" applyProtection="0"/>
    <xf numFmtId="236" fontId="29" fillId="0" borderId="0" applyFont="0" applyFill="0" applyBorder="0" applyAlignment="0" applyProtection="0"/>
    <xf numFmtId="237" fontId="13" fillId="0" borderId="0" applyFont="0" applyFill="0" applyBorder="0" applyAlignment="0" applyProtection="0"/>
    <xf numFmtId="238" fontId="29" fillId="0" borderId="0" applyFont="0" applyFill="0" applyBorder="0" applyAlignment="0" applyProtection="0"/>
    <xf numFmtId="238" fontId="29" fillId="0" borderId="0" applyFont="0" applyFill="0" applyBorder="0" applyAlignment="0" applyProtection="0"/>
    <xf numFmtId="239" fontId="29" fillId="0" borderId="0" applyFont="0" applyFill="0" applyBorder="0" applyAlignment="0" applyProtection="0"/>
    <xf numFmtId="220" fontId="29" fillId="0" borderId="0" applyFont="0" applyFill="0" applyBorder="0" applyAlignment="0" applyProtection="0"/>
    <xf numFmtId="240" fontId="13" fillId="0" borderId="0" applyFont="0" applyFill="0" applyBorder="0" applyAlignment="0" applyProtection="0"/>
    <xf numFmtId="220" fontId="29" fillId="0" borderId="0" applyFont="0" applyFill="0" applyBorder="0" applyAlignment="0" applyProtection="0"/>
    <xf numFmtId="0" fontId="29" fillId="0" borderId="0" applyFont="0" applyFill="0" applyBorder="0" applyAlignment="0" applyProtection="0"/>
    <xf numFmtId="220" fontId="29" fillId="0" borderId="0" applyFont="0" applyFill="0" applyBorder="0" applyAlignment="0" applyProtection="0"/>
    <xf numFmtId="0" fontId="29" fillId="0" borderId="0" applyFont="0" applyFill="0" applyBorder="0" applyAlignment="0" applyProtection="0"/>
    <xf numFmtId="220" fontId="29" fillId="0" borderId="0" applyFont="0" applyFill="0" applyBorder="0" applyAlignment="0" applyProtection="0"/>
    <xf numFmtId="220" fontId="29" fillId="0" borderId="0" applyFont="0" applyFill="0" applyBorder="0" applyAlignment="0" applyProtection="0"/>
    <xf numFmtId="0" fontId="29" fillId="0" borderId="0" applyFont="0" applyFill="0" applyBorder="0" applyAlignment="0" applyProtection="0"/>
    <xf numFmtId="220" fontId="29" fillId="0" borderId="0" applyFont="0" applyFill="0" applyBorder="0" applyAlignment="0" applyProtection="0"/>
    <xf numFmtId="239" fontId="29" fillId="0" borderId="0" applyFont="0" applyFill="0" applyBorder="0" applyAlignment="0" applyProtection="0"/>
    <xf numFmtId="240" fontId="13" fillId="0" borderId="0" applyFont="0" applyFill="0" applyBorder="0" applyAlignment="0" applyProtection="0"/>
    <xf numFmtId="239" fontId="29" fillId="0" borderId="0" applyFont="0" applyFill="0" applyBorder="0" applyAlignment="0" applyProtection="0"/>
    <xf numFmtId="240" fontId="13" fillId="0" borderId="0" applyFont="0" applyFill="0" applyBorder="0" applyAlignment="0" applyProtection="0"/>
    <xf numFmtId="241" fontId="13" fillId="0" borderId="0" applyFont="0" applyFill="0" applyBorder="0" applyAlignment="0" applyProtection="0"/>
    <xf numFmtId="220" fontId="29" fillId="0" borderId="0" applyFont="0" applyFill="0" applyBorder="0" applyAlignment="0" applyProtection="0"/>
    <xf numFmtId="0" fontId="29" fillId="0" borderId="0" applyFont="0" applyFill="0" applyBorder="0" applyAlignment="0" applyProtection="0"/>
    <xf numFmtId="220" fontId="29" fillId="0" borderId="0" applyFont="0" applyFill="0" applyBorder="0" applyAlignment="0" applyProtection="0"/>
    <xf numFmtId="241"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1" fontId="13" fillId="0" borderId="0" applyFont="0" applyFill="0" applyBorder="0" applyAlignment="0" applyProtection="0"/>
    <xf numFmtId="220" fontId="29" fillId="0" borderId="0" applyFont="0" applyFill="0" applyBorder="0" applyAlignment="0" applyProtection="0"/>
    <xf numFmtId="236"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6" fontId="29" fillId="0" borderId="0" applyFont="0" applyFill="0" applyBorder="0" applyAlignment="0" applyProtection="0"/>
    <xf numFmtId="236" fontId="29" fillId="0" borderId="0" applyFont="0" applyFill="0" applyBorder="0" applyAlignment="0" applyProtection="0"/>
    <xf numFmtId="237" fontId="13" fillId="0" borderId="0" applyFont="0" applyFill="0" applyBorder="0" applyAlignment="0" applyProtection="0"/>
    <xf numFmtId="238" fontId="29" fillId="0" borderId="0" applyFont="0" applyFill="0" applyBorder="0" applyAlignment="0" applyProtection="0"/>
    <xf numFmtId="237" fontId="13" fillId="0" borderId="0" applyFont="0" applyFill="0" applyBorder="0" applyAlignment="0" applyProtection="0"/>
    <xf numFmtId="238" fontId="29" fillId="0" borderId="0" applyFont="0" applyFill="0" applyBorder="0" applyAlignment="0" applyProtection="0"/>
    <xf numFmtId="237" fontId="13" fillId="0" borderId="0" applyFont="0" applyFill="0" applyBorder="0" applyAlignment="0" applyProtection="0"/>
    <xf numFmtId="0" fontId="13" fillId="0" borderId="0" applyFont="0" applyFill="0" applyBorder="0" applyAlignment="0" applyProtection="0"/>
    <xf numFmtId="237" fontId="13" fillId="0" borderId="0" applyFont="0" applyFill="0" applyBorder="0" applyAlignment="0" applyProtection="0"/>
    <xf numFmtId="0"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41" fontId="29" fillId="0" borderId="0" applyFont="0" applyFill="0" applyBorder="0" applyAlignment="0" applyProtection="0"/>
    <xf numFmtId="209" fontId="13" fillId="0" borderId="0" applyFont="0" applyFill="0" applyBorder="0" applyAlignment="0" applyProtection="0"/>
    <xf numFmtId="238" fontId="29" fillId="0" borderId="0" applyFont="0" applyFill="0" applyBorder="0" applyAlignment="0" applyProtection="0"/>
    <xf numFmtId="239" fontId="29" fillId="0" borderId="0" applyFont="0" applyFill="0" applyBorder="0" applyAlignment="0" applyProtection="0"/>
    <xf numFmtId="220" fontId="29" fillId="0" borderId="0" applyFont="0" applyFill="0" applyBorder="0" applyAlignment="0" applyProtection="0"/>
    <xf numFmtId="240" fontId="13" fillId="0" borderId="0" applyFont="0" applyFill="0" applyBorder="0" applyAlignment="0" applyProtection="0"/>
    <xf numFmtId="220" fontId="29" fillId="0" borderId="0" applyFont="0" applyFill="0" applyBorder="0" applyAlignment="0" applyProtection="0"/>
    <xf numFmtId="0" fontId="29" fillId="0" borderId="0" applyFont="0" applyFill="0" applyBorder="0" applyAlignment="0" applyProtection="0"/>
    <xf numFmtId="220" fontId="29" fillId="0" borderId="0" applyFont="0" applyFill="0" applyBorder="0" applyAlignment="0" applyProtection="0"/>
    <xf numFmtId="0" fontId="29" fillId="0" borderId="0" applyFont="0" applyFill="0" applyBorder="0" applyAlignment="0" applyProtection="0"/>
    <xf numFmtId="220" fontId="29" fillId="0" borderId="0" applyFont="0" applyFill="0" applyBorder="0" applyAlignment="0" applyProtection="0"/>
    <xf numFmtId="220" fontId="29" fillId="0" borderId="0" applyFont="0" applyFill="0" applyBorder="0" applyAlignment="0" applyProtection="0"/>
    <xf numFmtId="0" fontId="29" fillId="0" borderId="0" applyFont="0" applyFill="0" applyBorder="0" applyAlignment="0" applyProtection="0"/>
    <xf numFmtId="220" fontId="29" fillId="0" borderId="0" applyFont="0" applyFill="0" applyBorder="0" applyAlignment="0" applyProtection="0"/>
    <xf numFmtId="239" fontId="29" fillId="0" borderId="0" applyFont="0" applyFill="0" applyBorder="0" applyAlignment="0" applyProtection="0"/>
    <xf numFmtId="240" fontId="13" fillId="0" borderId="0" applyFont="0" applyFill="0" applyBorder="0" applyAlignment="0" applyProtection="0"/>
    <xf numFmtId="239" fontId="29" fillId="0" borderId="0" applyFont="0" applyFill="0" applyBorder="0" applyAlignment="0" applyProtection="0"/>
    <xf numFmtId="240" fontId="13" fillId="0" borderId="0" applyFont="0" applyFill="0" applyBorder="0" applyAlignment="0" applyProtection="0"/>
    <xf numFmtId="241" fontId="13" fillId="0" borderId="0" applyFont="0" applyFill="0" applyBorder="0" applyAlignment="0" applyProtection="0"/>
    <xf numFmtId="220" fontId="29" fillId="0" borderId="0" applyFont="0" applyFill="0" applyBorder="0" applyAlignment="0" applyProtection="0"/>
    <xf numFmtId="0" fontId="29" fillId="0" borderId="0" applyFont="0" applyFill="0" applyBorder="0" applyAlignment="0" applyProtection="0"/>
    <xf numFmtId="220" fontId="29" fillId="0" borderId="0" applyFont="0" applyFill="0" applyBorder="0" applyAlignment="0" applyProtection="0"/>
    <xf numFmtId="241"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1" fontId="13" fillId="0" borderId="0" applyFont="0" applyFill="0" applyBorder="0" applyAlignment="0" applyProtection="0"/>
    <xf numFmtId="220" fontId="29" fillId="0" borderId="0" applyFont="0" applyFill="0" applyBorder="0" applyAlignment="0" applyProtection="0"/>
    <xf numFmtId="0" fontId="13" fillId="0" borderId="0" applyFont="0" applyFill="0" applyBorder="0" applyAlignment="0" applyProtection="0"/>
    <xf numFmtId="242"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1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226" fontId="13"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210" fontId="31" fillId="0" borderId="0" applyFont="0" applyFill="0" applyBorder="0" applyAlignment="0" applyProtection="0"/>
    <xf numFmtId="171" fontId="13" fillId="0" borderId="0" applyFont="0" applyFill="0" applyBorder="0" applyAlignment="0" applyProtection="0"/>
    <xf numFmtId="243"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18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0" fontId="28" fillId="0" borderId="0" applyFont="0" applyFill="0" applyBorder="0" applyAlignment="0" applyProtection="0"/>
    <xf numFmtId="0" fontId="13" fillId="0" borderId="0" applyFont="0" applyFill="0" applyBorder="0" applyAlignment="0" applyProtection="0"/>
    <xf numFmtId="240" fontId="28" fillId="0" borderId="0" applyFont="0" applyFill="0" applyBorder="0" applyAlignment="0" applyProtection="0"/>
    <xf numFmtId="240" fontId="28" fillId="0" borderId="0" applyFont="0" applyFill="0" applyBorder="0" applyAlignment="0" applyProtection="0"/>
    <xf numFmtId="0" fontId="13" fillId="0" borderId="0" applyFont="0" applyFill="0" applyBorder="0" applyAlignment="0" applyProtection="0"/>
    <xf numFmtId="240" fontId="28" fillId="0" borderId="0" applyFont="0" applyFill="0" applyBorder="0" applyAlignment="0" applyProtection="0"/>
    <xf numFmtId="197" fontId="13" fillId="0" borderId="0" applyFont="0" applyFill="0" applyBorder="0" applyAlignment="0" applyProtection="0"/>
    <xf numFmtId="244" fontId="13" fillId="0" borderId="0" applyFont="0" applyFill="0" applyBorder="0" applyAlignment="0" applyProtection="0"/>
    <xf numFmtId="197" fontId="13" fillId="0" borderId="0" applyFont="0" applyFill="0" applyBorder="0" applyAlignment="0" applyProtection="0"/>
    <xf numFmtId="244" fontId="13" fillId="0" borderId="0" applyFont="0" applyFill="0" applyBorder="0" applyAlignment="0" applyProtection="0"/>
    <xf numFmtId="197"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5" fontId="13" fillId="0" borderId="0" applyFont="0" applyFill="0" applyBorder="0" applyAlignment="0" applyProtection="0"/>
    <xf numFmtId="188" fontId="13" fillId="0" borderId="0" applyFont="0" applyFill="0" applyBorder="0" applyAlignment="0" applyProtection="0"/>
    <xf numFmtId="0" fontId="13" fillId="0" borderId="0" applyFont="0" applyFill="0" applyBorder="0" applyAlignment="0" applyProtection="0"/>
    <xf numFmtId="188" fontId="13" fillId="0" borderId="0" applyFont="0" applyFill="0" applyBorder="0" applyAlignment="0" applyProtection="0"/>
    <xf numFmtId="235" fontId="13" fillId="0" borderId="0" applyFont="0" applyFill="0" applyBorder="0" applyAlignment="0" applyProtection="0"/>
    <xf numFmtId="188" fontId="13" fillId="0" borderId="0" applyFont="0" applyFill="0" applyBorder="0" applyAlignment="0" applyProtection="0"/>
    <xf numFmtId="0" fontId="13" fillId="0" borderId="0" applyFont="0" applyFill="0" applyBorder="0" applyAlignment="0" applyProtection="0"/>
    <xf numFmtId="246" fontId="29" fillId="0" borderId="0" applyFont="0" applyFill="0" applyBorder="0" applyAlignment="0" applyProtection="0"/>
    <xf numFmtId="0" fontId="29" fillId="0" borderId="0" applyFont="0" applyFill="0" applyBorder="0" applyAlignment="0" applyProtection="0"/>
    <xf numFmtId="206" fontId="28" fillId="0" borderId="0" applyFont="0" applyFill="0" applyBorder="0" applyAlignment="0" applyProtection="0"/>
    <xf numFmtId="24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88" fontId="13" fillId="0" borderId="0" applyFont="0" applyFill="0" applyBorder="0" applyAlignment="0" applyProtection="0"/>
    <xf numFmtId="248"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49" fontId="13" fillId="0" borderId="0" applyFont="0" applyFill="0" applyBorder="0" applyAlignment="0" applyProtection="0"/>
    <xf numFmtId="249"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49" fontId="13" fillId="0" borderId="0" applyFont="0" applyFill="0" applyBorder="0" applyAlignment="0" applyProtection="0"/>
    <xf numFmtId="234" fontId="28" fillId="0" borderId="0" applyFont="0" applyFill="0" applyBorder="0" applyAlignment="0" applyProtection="0"/>
    <xf numFmtId="25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0" fontId="28" fillId="0" borderId="0" applyFont="0" applyFill="0" applyBorder="0" applyAlignment="0" applyProtection="0"/>
    <xf numFmtId="25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0" fontId="28"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245"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4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197" fontId="13" fillId="0" borderId="0" applyFont="0" applyFill="0" applyBorder="0" applyAlignment="0" applyProtection="0"/>
    <xf numFmtId="244" fontId="13" fillId="0" borderId="0" applyFont="0" applyFill="0" applyBorder="0" applyAlignment="0" applyProtection="0"/>
    <xf numFmtId="197" fontId="13" fillId="0" borderId="0" applyFont="0" applyFill="0" applyBorder="0" applyAlignment="0" applyProtection="0"/>
    <xf numFmtId="244" fontId="13" fillId="0" borderId="0" applyFont="0" applyFill="0" applyBorder="0" applyAlignment="0" applyProtection="0"/>
    <xf numFmtId="197"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5"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18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40" fontId="28"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4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4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4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4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4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10" fontId="31" fillId="0" borderId="0" applyFont="0" applyFill="0" applyBorder="0" applyAlignment="0" applyProtection="0"/>
    <xf numFmtId="171" fontId="13" fillId="0" borderId="0" applyFont="0" applyFill="0" applyBorder="0" applyAlignment="0" applyProtection="0"/>
    <xf numFmtId="243"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88" fontId="13" fillId="0" borderId="0" applyFont="0" applyFill="0" applyBorder="0" applyAlignment="0" applyProtection="0"/>
    <xf numFmtId="240" fontId="28"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6"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6" fontId="29" fillId="0" borderId="0" applyFont="0" applyFill="0" applyBorder="0" applyAlignment="0" applyProtection="0"/>
    <xf numFmtId="236" fontId="29" fillId="0" borderId="0" applyFont="0" applyFill="0" applyBorder="0" applyAlignment="0" applyProtection="0"/>
    <xf numFmtId="23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2" fontId="13" fillId="0" borderId="0" applyFont="0" applyFill="0" applyBorder="0" applyProtection="0">
      <alignment horizontal="right"/>
    </xf>
    <xf numFmtId="194"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4" fontId="13" fillId="0" borderId="0" applyFont="0" applyFill="0" applyBorder="0" applyAlignment="0" applyProtection="0"/>
    <xf numFmtId="204" fontId="13" fillId="0" borderId="0" applyFont="0" applyFill="0" applyBorder="0" applyAlignment="0" applyProtection="0"/>
    <xf numFmtId="0" fontId="13" fillId="0" borderId="0" applyFont="0" applyFill="0" applyBorder="0" applyAlignment="0" applyProtection="0"/>
    <xf numFmtId="204"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3" fontId="13" fillId="0" borderId="0" applyFont="0" applyFill="0" applyBorder="0" applyAlignment="0" applyProtection="0"/>
    <xf numFmtId="253" fontId="13" fillId="0" borderId="0" applyFont="0" applyFill="0" applyBorder="0" applyAlignment="0" applyProtection="0"/>
    <xf numFmtId="0" fontId="13" fillId="0" borderId="0" applyFont="0" applyFill="0" applyBorder="0" applyAlignment="0" applyProtection="0"/>
    <xf numFmtId="253" fontId="13" fillId="0" borderId="0" applyFont="0" applyFill="0" applyBorder="0" applyAlignment="0" applyProtection="0"/>
    <xf numFmtId="254" fontId="13" fillId="0" borderId="0" applyFont="0" applyFill="0" applyBorder="0" applyAlignment="0" applyProtection="0"/>
    <xf numFmtId="253" fontId="13" fillId="0" borderId="0" applyFont="0" applyFill="0" applyBorder="0" applyAlignment="0" applyProtection="0"/>
    <xf numFmtId="253" fontId="13" fillId="0" borderId="0" applyFont="0" applyFill="0" applyBorder="0" applyAlignment="0" applyProtection="0"/>
    <xf numFmtId="254"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40" fontId="28" fillId="0" borderId="0" applyFont="0" applyFill="0" applyBorder="0" applyAlignment="0" applyProtection="0"/>
    <xf numFmtId="240" fontId="28" fillId="0" borderId="0" applyFont="0" applyFill="0" applyBorder="0" applyAlignment="0" applyProtection="0"/>
    <xf numFmtId="255" fontId="28" fillId="0" borderId="0" applyFont="0" applyFill="0" applyBorder="0" applyAlignment="0" applyProtection="0"/>
    <xf numFmtId="256" fontId="13" fillId="0" borderId="0" applyFont="0" applyFill="0" applyBorder="0" applyAlignment="0" applyProtection="0"/>
    <xf numFmtId="256" fontId="13" fillId="0" borderId="0" applyFont="0" applyFill="0" applyBorder="0" applyAlignment="0" applyProtection="0"/>
    <xf numFmtId="256" fontId="13" fillId="0" borderId="0" applyFont="0" applyFill="0" applyBorder="0" applyAlignment="0" applyProtection="0"/>
    <xf numFmtId="235" fontId="13" fillId="0" borderId="0" applyFont="0" applyFill="0" applyBorder="0" applyAlignment="0" applyProtection="0"/>
    <xf numFmtId="256" fontId="13" fillId="0" borderId="0" applyFont="0" applyFill="0" applyBorder="0" applyAlignment="0" applyProtection="0"/>
    <xf numFmtId="257" fontId="13" fillId="0" borderId="0" applyFont="0" applyFill="0" applyBorder="0" applyAlignment="0" applyProtection="0"/>
    <xf numFmtId="0" fontId="13" fillId="0" borderId="0" applyFont="0" applyFill="0" applyBorder="0" applyAlignment="0" applyProtection="0"/>
    <xf numFmtId="256" fontId="13" fillId="0" borderId="0" applyFont="0" applyFill="0" applyBorder="0" applyAlignment="0" applyProtection="0"/>
    <xf numFmtId="166" fontId="29"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257" fontId="13" fillId="0" borderId="0" applyFont="0" applyFill="0" applyBorder="0" applyAlignment="0" applyProtection="0"/>
    <xf numFmtId="25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165"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198" fontId="13" fillId="0" borderId="0" applyFont="0" applyFill="0" applyBorder="0" applyAlignment="0" applyProtection="0"/>
    <xf numFmtId="0" fontId="29" fillId="0" borderId="0" applyFont="0" applyFill="0" applyBorder="0" applyAlignment="0" applyProtection="0"/>
    <xf numFmtId="221" fontId="31" fillId="0" borderId="0" applyFont="0" applyFill="0" applyBorder="0" applyAlignment="0" applyProtection="0"/>
    <xf numFmtId="0" fontId="31" fillId="0" borderId="0" applyFont="0" applyFill="0" applyBorder="0" applyAlignment="0" applyProtection="0"/>
    <xf numFmtId="222" fontId="13" fillId="0" borderId="0" applyFont="0" applyFill="0" applyBorder="0" applyAlignment="0" applyProtection="0"/>
    <xf numFmtId="222"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23" fontId="2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0"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5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29" fillId="0" borderId="0" applyFont="0" applyFill="0" applyBorder="0" applyAlignment="0" applyProtection="0"/>
    <xf numFmtId="0" fontId="29" fillId="0" borderId="0" applyFont="0" applyFill="0" applyBorder="0" applyAlignment="0" applyProtection="0"/>
    <xf numFmtId="210" fontId="13" fillId="0" borderId="0" applyFont="0" applyFill="0" applyBorder="0" applyAlignment="0" applyProtection="0"/>
    <xf numFmtId="261"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262" fontId="13" fillId="0" borderId="0" applyFont="0" applyFill="0" applyBorder="0" applyAlignment="0" applyProtection="0"/>
    <xf numFmtId="208" fontId="13" fillId="0" borderId="0" applyFont="0" applyFill="0" applyBorder="0" applyAlignment="0" applyProtection="0"/>
    <xf numFmtId="209" fontId="13" fillId="0" borderId="0" applyFont="0" applyFill="0" applyBorder="0" applyAlignment="0" applyProtection="0"/>
    <xf numFmtId="263" fontId="13" fillId="0" borderId="0" applyFont="0" applyFill="0" applyBorder="0" applyAlignment="0" applyProtection="0"/>
    <xf numFmtId="263" fontId="13" fillId="0" borderId="0" applyFont="0" applyFill="0" applyBorder="0" applyAlignment="0" applyProtection="0"/>
    <xf numFmtId="208" fontId="13" fillId="0" borderId="0" applyFont="0" applyFill="0" applyBorder="0" applyAlignment="0" applyProtection="0"/>
    <xf numFmtId="209" fontId="13" fillId="0" borderId="0" applyFont="0" applyFill="0" applyBorder="0" applyAlignment="0" applyProtection="0"/>
    <xf numFmtId="208" fontId="13" fillId="0" borderId="0" applyFont="0" applyFill="0" applyBorder="0" applyAlignment="0" applyProtection="0"/>
    <xf numFmtId="209" fontId="13" fillId="0" borderId="0" applyFont="0" applyFill="0" applyBorder="0" applyAlignment="0" applyProtection="0"/>
    <xf numFmtId="263" fontId="13" fillId="0" borderId="0" applyFont="0" applyFill="0" applyBorder="0" applyAlignment="0" applyProtection="0"/>
    <xf numFmtId="205" fontId="28" fillId="0" borderId="0" applyFont="0" applyFill="0" applyBorder="0" applyAlignment="0" applyProtection="0"/>
    <xf numFmtId="20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64" fontId="13" fillId="0" borderId="0" applyFont="0" applyFill="0" applyBorder="0" applyAlignment="0" applyProtection="0"/>
    <xf numFmtId="212" fontId="13" fillId="0" borderId="0" applyFont="0" applyFill="0" applyBorder="0" applyAlignment="0" applyProtection="0"/>
    <xf numFmtId="210" fontId="13" fillId="0" borderId="0" applyFont="0" applyFill="0" applyBorder="0" applyAlignment="0" applyProtection="0"/>
    <xf numFmtId="198" fontId="13" fillId="0" borderId="0" applyFont="0" applyFill="0" applyBorder="0" applyAlignment="0" applyProtection="0"/>
    <xf numFmtId="259"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53" fontId="29"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253"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3"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9" fontId="13" fillId="0" borderId="0" applyFont="0" applyFill="0" applyBorder="0" applyAlignment="0" applyProtection="0"/>
    <xf numFmtId="0"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214" fontId="13" fillId="0" borderId="0" applyFont="0" applyFill="0" applyBorder="0" applyAlignment="0" applyProtection="0"/>
    <xf numFmtId="198" fontId="13" fillId="0" borderId="0" applyFont="0" applyFill="0" applyBorder="0" applyAlignment="0" applyProtection="0"/>
    <xf numFmtId="253"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214" fontId="13" fillId="0" borderId="0" applyFont="0" applyFill="0" applyBorder="0" applyAlignment="0" applyProtection="0"/>
    <xf numFmtId="198" fontId="13" fillId="0" borderId="0" applyFont="0" applyFill="0" applyBorder="0" applyAlignment="0" applyProtection="0"/>
    <xf numFmtId="25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3" fontId="29" fillId="0" borderId="0" applyFont="0" applyFill="0" applyBorder="0" applyAlignment="0" applyProtection="0"/>
    <xf numFmtId="253" fontId="29" fillId="0" borderId="0" applyFont="0" applyFill="0" applyBorder="0" applyAlignment="0" applyProtection="0"/>
    <xf numFmtId="253"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9" fontId="13" fillId="0" borderId="0" applyFont="0" applyFill="0" applyBorder="0" applyAlignment="0" applyProtection="0"/>
    <xf numFmtId="259" fontId="13" fillId="0" borderId="0" applyFont="0" applyFill="0" applyBorder="0" applyAlignment="0" applyProtection="0"/>
    <xf numFmtId="198" fontId="13" fillId="0" borderId="0" applyFont="0" applyFill="0" applyBorder="0" applyAlignment="0" applyProtection="0"/>
    <xf numFmtId="253" fontId="29" fillId="0" borderId="0" applyFont="0" applyFill="0" applyBorder="0" applyAlignment="0" applyProtection="0"/>
    <xf numFmtId="259"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12" fontId="13" fillId="0" borderId="0" applyFont="0" applyFill="0" applyBorder="0" applyAlignment="0" applyProtection="0"/>
    <xf numFmtId="226" fontId="28" fillId="0" borderId="0" applyFont="0" applyFill="0" applyBorder="0" applyAlignment="0" applyProtection="0"/>
    <xf numFmtId="0" fontId="13" fillId="0" borderId="0" applyFont="0" applyFill="0" applyBorder="0" applyAlignment="0" applyProtection="0"/>
    <xf numFmtId="220"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236"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0"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236" fontId="28"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21" fontId="31" fillId="0" borderId="0" applyFont="0" applyFill="0" applyBorder="0" applyAlignment="0" applyProtection="0"/>
    <xf numFmtId="0" fontId="31" fillId="0" borderId="0" applyFont="0" applyFill="0" applyBorder="0" applyAlignment="0" applyProtection="0"/>
    <xf numFmtId="222" fontId="13" fillId="0" borderId="0" applyFont="0" applyFill="0" applyBorder="0" applyAlignment="0" applyProtection="0"/>
    <xf numFmtId="222"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23" fontId="2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5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13" fillId="0" borderId="0" applyFont="0" applyFill="0" applyBorder="0" applyAlignment="0" applyProtection="0"/>
    <xf numFmtId="256"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27" fontId="13" fillId="0" borderId="0" applyFont="0" applyFill="0" applyBorder="0" applyAlignment="0" applyProtection="0"/>
    <xf numFmtId="0" fontId="13" fillId="0" borderId="0" applyFont="0" applyFill="0" applyBorder="0" applyAlignment="0" applyProtection="0"/>
    <xf numFmtId="194" fontId="31" fillId="0" borderId="0" applyFont="0" applyFill="0" applyBorder="0" applyAlignment="0" applyProtection="0"/>
    <xf numFmtId="0" fontId="13" fillId="0" borderId="0" applyFont="0" applyFill="0" applyBorder="0" applyAlignment="0" applyProtection="0"/>
    <xf numFmtId="232" fontId="13" fillId="0" borderId="0" applyFont="0" applyFill="0" applyBorder="0" applyAlignment="0" applyProtection="0"/>
    <xf numFmtId="0" fontId="13" fillId="0" borderId="0" applyFont="0" applyFill="0" applyBorder="0" applyAlignment="0" applyProtection="0"/>
    <xf numFmtId="233" fontId="31" fillId="0" borderId="0" applyFont="0" applyFill="0" applyBorder="0" applyAlignment="0" applyProtection="0"/>
    <xf numFmtId="0" fontId="13" fillId="0" borderId="0" applyFont="0" applyFill="0" applyBorder="0" applyAlignment="0" applyProtection="0"/>
    <xf numFmtId="224" fontId="13" fillId="0" borderId="0" applyFont="0" applyFill="0" applyBorder="0" applyAlignment="0" applyProtection="0"/>
    <xf numFmtId="0" fontId="13" fillId="0" borderId="0" applyFont="0" applyFill="0" applyBorder="0" applyAlignment="0" applyProtection="0"/>
    <xf numFmtId="224"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1" fontId="13" fillId="0" borderId="0" applyFont="0" applyFill="0" applyBorder="0" applyAlignment="0" applyProtection="0"/>
    <xf numFmtId="221" fontId="13" fillId="0" borderId="0" applyFont="0" applyFill="0" applyBorder="0" applyAlignment="0" applyProtection="0"/>
    <xf numFmtId="238" fontId="28"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04" fontId="13" fillId="0" borderId="0" applyFont="0" applyFill="0" applyBorder="0" applyAlignment="0" applyProtection="0"/>
    <xf numFmtId="257" fontId="13" fillId="0" borderId="0" applyFont="0" applyFill="0" applyBorder="0" applyAlignment="0" applyProtection="0"/>
    <xf numFmtId="195" fontId="13" fillId="0" borderId="0" applyFont="0" applyFill="0" applyBorder="0" applyAlignment="0" applyProtection="0"/>
    <xf numFmtId="0" fontId="29" fillId="0" borderId="0" applyFont="0" applyFill="0" applyBorder="0" applyAlignment="0" applyProtection="0"/>
    <xf numFmtId="257" fontId="13" fillId="0" borderId="0" applyFont="0" applyFill="0" applyBorder="0" applyAlignment="0" applyProtection="0"/>
    <xf numFmtId="0" fontId="13" fillId="0" borderId="0" applyFont="0" applyFill="0" applyBorder="0" applyAlignment="0" applyProtection="0"/>
    <xf numFmtId="204" fontId="13" fillId="0" borderId="0" applyFont="0" applyFill="0" applyBorder="0" applyAlignment="0" applyProtection="0"/>
    <xf numFmtId="204" fontId="13" fillId="0" borderId="0" applyFont="0" applyFill="0" applyBorder="0" applyAlignment="0" applyProtection="0"/>
    <xf numFmtId="0" fontId="13" fillId="0" borderId="0" applyFont="0" applyFill="0" applyBorder="0" applyAlignment="0" applyProtection="0"/>
    <xf numFmtId="204" fontId="13" fillId="0" borderId="0" applyFont="0" applyFill="0" applyBorder="0" applyAlignment="0" applyProtection="0"/>
    <xf numFmtId="19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6" fontId="28" fillId="0" borderId="0" applyFont="0" applyFill="0" applyBorder="0" applyAlignment="0" applyProtection="0"/>
    <xf numFmtId="0" fontId="13" fillId="0" borderId="0" applyFont="0" applyFill="0" applyBorder="0" applyAlignment="0" applyProtection="0"/>
    <xf numFmtId="207" fontId="29" fillId="0" borderId="0" applyFont="0" applyFill="0" applyBorder="0" applyAlignment="0" applyProtection="0"/>
    <xf numFmtId="204" fontId="13" fillId="0" borderId="0" applyFont="0" applyFill="0" applyBorder="0" applyAlignment="0" applyProtection="0"/>
    <xf numFmtId="208" fontId="13" fillId="0" borderId="0" applyFont="0" applyFill="0" applyBorder="0" applyAlignment="0" applyProtection="0"/>
    <xf numFmtId="0" fontId="13" fillId="0" borderId="0" applyFont="0" applyFill="0" applyBorder="0" applyAlignment="0" applyProtection="0"/>
    <xf numFmtId="20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41" fontId="29" fillId="0" borderId="0" applyFont="0" applyFill="0" applyBorder="0" applyAlignment="0" applyProtection="0"/>
    <xf numFmtId="21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199" fontId="13" fillId="0" borderId="0" applyFont="0" applyFill="0" applyBorder="0" applyAlignment="0" applyProtection="0"/>
    <xf numFmtId="0" fontId="29" fillId="0" borderId="0" applyFont="0" applyFill="0" applyBorder="0" applyAlignment="0" applyProtection="0"/>
    <xf numFmtId="265"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66" fontId="31" fillId="0" borderId="0" applyFont="0" applyFill="0" applyBorder="0" applyAlignment="0" applyProtection="0"/>
    <xf numFmtId="266" fontId="31" fillId="0" borderId="0" applyFont="0" applyFill="0" applyBorder="0" applyAlignment="0" applyProtection="0"/>
    <xf numFmtId="265" fontId="31" fillId="0" borderId="0" applyFont="0" applyFill="0" applyBorder="0" applyAlignment="0" applyProtection="0"/>
    <xf numFmtId="0" fontId="31" fillId="0" borderId="0" applyFont="0" applyFill="0" applyBorder="0" applyAlignment="0" applyProtection="0"/>
    <xf numFmtId="265" fontId="31" fillId="0" borderId="0" applyFont="0" applyFill="0" applyBorder="0" applyAlignment="0" applyProtection="0"/>
    <xf numFmtId="0" fontId="31" fillId="0" borderId="0" applyFont="0" applyFill="0" applyBorder="0" applyAlignment="0" applyProtection="0"/>
    <xf numFmtId="266"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267" fontId="13" fillId="0" borderId="0" applyFont="0" applyFill="0" applyBorder="0" applyAlignment="0" applyProtection="0"/>
    <xf numFmtId="267" fontId="13" fillId="0" borderId="0" applyFont="0" applyFill="0" applyBorder="0" applyAlignment="0" applyProtection="0"/>
    <xf numFmtId="0" fontId="13" fillId="0" borderId="0" applyFont="0" applyFill="0" applyBorder="0" applyAlignment="0" applyProtection="0"/>
    <xf numFmtId="267"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4"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67" fontId="13" fillId="0" borderId="0" applyFont="0" applyFill="0" applyBorder="0" applyAlignment="0" applyProtection="0"/>
    <xf numFmtId="267" fontId="13" fillId="0" borderId="0" applyFont="0" applyFill="0" applyBorder="0" applyAlignment="0" applyProtection="0"/>
    <xf numFmtId="267" fontId="13" fillId="0" borderId="0" applyFont="0" applyFill="0" applyBorder="0" applyAlignment="0" applyProtection="0"/>
    <xf numFmtId="164" fontId="13" fillId="0" borderId="0" applyFont="0" applyFill="0" applyBorder="0" applyAlignment="0" applyProtection="0"/>
    <xf numFmtId="267" fontId="13" fillId="0" borderId="0" applyFont="0" applyFill="0" applyBorder="0" applyAlignment="0" applyProtection="0"/>
    <xf numFmtId="0" fontId="13" fillId="0" borderId="0" applyFont="0" applyFill="0" applyBorder="0" applyAlignment="0" applyProtection="0"/>
    <xf numFmtId="267" fontId="13" fillId="0" borderId="0" applyFont="0" applyFill="0" applyBorder="0" applyAlignment="0" applyProtection="0"/>
    <xf numFmtId="185" fontId="29" fillId="0" borderId="0" applyFont="0" applyFill="0" applyBorder="0" applyAlignment="0" applyProtection="0"/>
    <xf numFmtId="26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9" fontId="29" fillId="0" borderId="0" applyFont="0" applyFill="0" applyBorder="0" applyAlignment="0" applyProtection="0"/>
    <xf numFmtId="269" fontId="29" fillId="0" borderId="0" applyFont="0" applyFill="0" applyBorder="0" applyAlignment="0" applyProtection="0"/>
    <xf numFmtId="268" fontId="29" fillId="0" borderId="0" applyFont="0" applyFill="0" applyBorder="0" applyAlignment="0" applyProtection="0"/>
    <xf numFmtId="0" fontId="29" fillId="0" borderId="0" applyFont="0" applyFill="0" applyBorder="0" applyAlignment="0" applyProtection="0"/>
    <xf numFmtId="268" fontId="29" fillId="0" borderId="0" applyFont="0" applyFill="0" applyBorder="0" applyAlignment="0" applyProtection="0"/>
    <xf numFmtId="0" fontId="29" fillId="0" borderId="0" applyFont="0" applyFill="0" applyBorder="0" applyAlignment="0" applyProtection="0"/>
    <xf numFmtId="269" fontId="29" fillId="0" borderId="0" applyFont="0" applyFill="0" applyBorder="0" applyAlignment="0" applyProtection="0"/>
    <xf numFmtId="26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7"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32" fontId="13" fillId="0" borderId="0" applyFont="0" applyFill="0" applyBorder="0" applyAlignment="0" applyProtection="0"/>
    <xf numFmtId="270" fontId="13" fillId="0" borderId="0" applyFont="0" applyFill="0" applyBorder="0" applyAlignment="0" applyProtection="0"/>
    <xf numFmtId="270" fontId="13" fillId="0" borderId="0" applyFont="0" applyFill="0" applyBorder="0" applyAlignment="0" applyProtection="0"/>
    <xf numFmtId="245" fontId="13" fillId="0" borderId="0" applyFont="0" applyFill="0" applyBorder="0" applyAlignment="0" applyProtection="0"/>
    <xf numFmtId="232" fontId="13" fillId="0" borderId="0" applyFont="0" applyFill="0" applyBorder="0" applyAlignment="0" applyProtection="0"/>
    <xf numFmtId="245" fontId="13" fillId="0" borderId="0" applyFont="0" applyFill="0" applyBorder="0" applyAlignment="0" applyProtection="0"/>
    <xf numFmtId="232" fontId="13" fillId="0" borderId="0" applyFont="0" applyFill="0" applyBorder="0" applyAlignment="0" applyProtection="0"/>
    <xf numFmtId="270" fontId="13" fillId="0" borderId="0" applyFont="0" applyFill="0" applyBorder="0" applyAlignment="0" applyProtection="0"/>
    <xf numFmtId="224" fontId="13" fillId="0" borderId="0" applyFont="0" applyFill="0" applyBorder="0" applyAlignment="0" applyProtection="0"/>
    <xf numFmtId="27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67" fontId="13" fillId="0" borderId="0" applyFont="0" applyFill="0" applyBorder="0" applyAlignment="0" applyProtection="0"/>
    <xf numFmtId="267" fontId="13" fillId="0" borderId="0" applyFont="0" applyFill="0" applyBorder="0" applyAlignment="0" applyProtection="0"/>
    <xf numFmtId="185" fontId="29" fillId="0" borderId="0" applyFont="0" applyFill="0" applyBorder="0" applyAlignment="0" applyProtection="0"/>
    <xf numFmtId="267" fontId="13" fillId="0" borderId="0" applyFont="0" applyFill="0" applyBorder="0" applyAlignment="0" applyProtection="0"/>
    <xf numFmtId="267" fontId="13" fillId="0" borderId="0" applyFont="0" applyFill="0" applyBorder="0" applyAlignment="0" applyProtection="0"/>
    <xf numFmtId="0" fontId="13"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0" fontId="13" fillId="0" borderId="0" applyFont="0" applyFill="0" applyBorder="0" applyAlignment="0" applyProtection="0"/>
    <xf numFmtId="185" fontId="29"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272" fontId="13" fillId="0" borderId="0" applyFont="0" applyFill="0" applyBorder="0" applyAlignment="0" applyProtection="0"/>
    <xf numFmtId="0" fontId="13" fillId="0" borderId="0" applyFont="0" applyFill="0" applyBorder="0" applyAlignment="0" applyProtection="0"/>
    <xf numFmtId="273" fontId="13" fillId="0" borderId="0" applyFont="0" applyFill="0" applyBorder="0" applyAlignment="0" applyProtection="0"/>
    <xf numFmtId="273" fontId="13" fillId="0" borderId="0" applyFont="0" applyFill="0" applyBorder="0" applyAlignment="0" applyProtection="0"/>
    <xf numFmtId="272" fontId="13" fillId="0" borderId="0" applyFont="0" applyFill="0" applyBorder="0" applyAlignment="0" applyProtection="0"/>
    <xf numFmtId="0" fontId="13" fillId="0" borderId="0" applyFont="0" applyFill="0" applyBorder="0" applyAlignment="0" applyProtection="0"/>
    <xf numFmtId="272" fontId="13" fillId="0" borderId="0" applyFont="0" applyFill="0" applyBorder="0" applyAlignment="0" applyProtection="0"/>
    <xf numFmtId="0" fontId="13" fillId="0" borderId="0" applyFont="0" applyFill="0" applyBorder="0" applyAlignment="0" applyProtection="0"/>
    <xf numFmtId="273" fontId="13" fillId="0" borderId="0" applyFont="0" applyFill="0" applyBorder="0" applyAlignment="0" applyProtection="0"/>
    <xf numFmtId="235" fontId="13" fillId="0" borderId="0" applyFont="0" applyFill="0" applyBorder="0" applyAlignment="0" applyProtection="0"/>
    <xf numFmtId="234" fontId="13" fillId="0" borderId="0" applyFont="0" applyFill="0" applyBorder="0" applyAlignment="0" applyProtection="0"/>
    <xf numFmtId="199" fontId="13" fillId="0" borderId="0" applyFont="0" applyFill="0" applyBorder="0" applyAlignment="0" applyProtection="0"/>
    <xf numFmtId="217"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17" fontId="29"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7" fontId="29" fillId="0" borderId="0" applyFont="0" applyFill="0" applyBorder="0" applyAlignment="0" applyProtection="0"/>
    <xf numFmtId="21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7" fontId="29" fillId="0" borderId="0" applyFont="0" applyFill="0" applyBorder="0" applyAlignment="0" applyProtection="0"/>
    <xf numFmtId="21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239" fontId="13" fillId="0" borderId="0" applyFont="0" applyFill="0" applyBorder="0" applyAlignment="0" applyProtection="0"/>
    <xf numFmtId="239" fontId="13" fillId="0" borderId="0" applyFont="0" applyFill="0" applyBorder="0" applyAlignment="0" applyProtection="0"/>
    <xf numFmtId="0" fontId="13" fillId="0" borderId="0" applyFont="0" applyFill="0" applyBorder="0" applyAlignment="0" applyProtection="0"/>
    <xf numFmtId="239" fontId="13" fillId="0" borderId="0" applyFont="0" applyFill="0" applyBorder="0" applyAlignment="0" applyProtection="0"/>
    <xf numFmtId="199" fontId="13" fillId="0" borderId="0" applyFont="0" applyFill="0" applyBorder="0" applyAlignment="0" applyProtection="0"/>
    <xf numFmtId="21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7" fontId="29" fillId="0" borderId="0" applyFont="0" applyFill="0" applyBorder="0" applyAlignment="0" applyProtection="0"/>
    <xf numFmtId="21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9" fontId="13" fillId="0" borderId="0" applyFont="0" applyFill="0" applyBorder="0" applyAlignment="0" applyProtection="0"/>
    <xf numFmtId="0" fontId="13" fillId="0" borderId="0" applyFont="0" applyFill="0" applyBorder="0" applyAlignment="0" applyProtection="0"/>
    <xf numFmtId="239" fontId="13" fillId="0" borderId="0" applyFont="0" applyFill="0" applyBorder="0" applyAlignment="0" applyProtection="0"/>
    <xf numFmtId="199"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7" fontId="29" fillId="0" borderId="0" applyFont="0" applyFill="0" applyBorder="0" applyAlignment="0" applyProtection="0"/>
    <xf numFmtId="217" fontId="29" fillId="0" borderId="0" applyFont="0" applyFill="0" applyBorder="0" applyAlignment="0" applyProtection="0"/>
    <xf numFmtId="21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7" fontId="29" fillId="0" borderId="0" applyFont="0" applyFill="0" applyBorder="0" applyAlignment="0" applyProtection="0"/>
    <xf numFmtId="21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7" fontId="13" fillId="0" borderId="0" applyFont="0" applyFill="0" applyBorder="0" applyAlignment="0" applyProtection="0"/>
    <xf numFmtId="217" fontId="13" fillId="0" borderId="0" applyFont="0" applyFill="0" applyBorder="0" applyAlignment="0" applyProtection="0"/>
    <xf numFmtId="199" fontId="13" fillId="0" borderId="0" applyFont="0" applyFill="0" applyBorder="0" applyAlignment="0" applyProtection="0"/>
    <xf numFmtId="217" fontId="29" fillId="0" borderId="0" applyFont="0" applyFill="0" applyBorder="0" applyAlignment="0" applyProtection="0"/>
    <xf numFmtId="217" fontId="13" fillId="0" borderId="0" applyFont="0" applyFill="0" applyBorder="0" applyAlignment="0" applyProtection="0"/>
    <xf numFmtId="0" fontId="29" fillId="0" borderId="0" applyFont="0" applyFill="0" applyBorder="0" applyAlignment="0" applyProtection="0"/>
    <xf numFmtId="274" fontId="13" fillId="0" borderId="0" applyFont="0" applyFill="0" applyBorder="0" applyAlignment="0" applyProtection="0"/>
    <xf numFmtId="206" fontId="13" fillId="0" borderId="0" applyFont="0" applyFill="0" applyBorder="0" applyAlignment="0" applyProtection="0"/>
    <xf numFmtId="227"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75" fontId="13" fillId="0" borderId="0" applyFont="0" applyFill="0" applyBorder="0" applyAlignment="0" applyProtection="0"/>
    <xf numFmtId="274" fontId="13" fillId="0" borderId="0" applyFont="0" applyFill="0" applyBorder="0" applyAlignment="0" applyProtection="0"/>
    <xf numFmtId="227" fontId="13" fillId="0" borderId="0" applyFont="0" applyFill="0" applyBorder="0" applyAlignment="0" applyProtection="0"/>
    <xf numFmtId="274" fontId="13" fillId="0" borderId="0" applyFont="0" applyFill="0" applyBorder="0" applyAlignment="0" applyProtection="0"/>
    <xf numFmtId="22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267"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35"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168"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68" fontId="28"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65"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66" fontId="31" fillId="0" borderId="0" applyFont="0" applyFill="0" applyBorder="0" applyAlignment="0" applyProtection="0"/>
    <xf numFmtId="266" fontId="31" fillId="0" borderId="0" applyFont="0" applyFill="0" applyBorder="0" applyAlignment="0" applyProtection="0"/>
    <xf numFmtId="265" fontId="31" fillId="0" borderId="0" applyFont="0" applyFill="0" applyBorder="0" applyAlignment="0" applyProtection="0"/>
    <xf numFmtId="0" fontId="31" fillId="0" borderId="0" applyFont="0" applyFill="0" applyBorder="0" applyAlignment="0" applyProtection="0"/>
    <xf numFmtId="265" fontId="31" fillId="0" borderId="0" applyFont="0" applyFill="0" applyBorder="0" applyAlignment="0" applyProtection="0"/>
    <xf numFmtId="0" fontId="31" fillId="0" borderId="0" applyFont="0" applyFill="0" applyBorder="0" applyAlignment="0" applyProtection="0"/>
    <xf numFmtId="266"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85" fontId="29" fillId="0" borderId="0" applyFont="0" applyFill="0" applyBorder="0" applyAlignment="0" applyProtection="0"/>
    <xf numFmtId="235"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255" fontId="13" fillId="0" borderId="0" applyFont="0" applyFill="0" applyBorder="0" applyAlignment="0" applyProtection="0"/>
    <xf numFmtId="0" fontId="13" fillId="0" borderId="0" applyFont="0" applyFill="0" applyBorder="0" applyAlignment="0" applyProtection="0"/>
    <xf numFmtId="250" fontId="29" fillId="0" borderId="0" applyFont="0" applyFill="0" applyBorder="0" applyAlignment="0" applyProtection="0"/>
    <xf numFmtId="276" fontId="13" fillId="0" borderId="0" applyFont="0" applyFill="0" applyBorder="0" applyAlignment="0" applyProtection="0"/>
    <xf numFmtId="0" fontId="13" fillId="0" borderId="0" applyFont="0" applyFill="0" applyBorder="0" applyAlignment="0" applyProtection="0"/>
    <xf numFmtId="277" fontId="13" fillId="0" borderId="0" applyFont="0" applyFill="0" applyBorder="0" applyAlignment="0" applyProtection="0"/>
    <xf numFmtId="194" fontId="13" fillId="0" borderId="0" applyFont="0" applyFill="0" applyBorder="0" applyAlignment="0" applyProtection="0"/>
    <xf numFmtId="243" fontId="29" fillId="0" borderId="0" applyFont="0" applyFill="0" applyBorder="0" applyAlignment="0" applyProtection="0"/>
    <xf numFmtId="243" fontId="29" fillId="0" borderId="0" applyFont="0" applyFill="0" applyBorder="0" applyAlignment="0" applyProtection="0"/>
    <xf numFmtId="243" fontId="29"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78" fontId="30" fillId="0" borderId="0" applyFont="0" applyFill="0" applyBorder="0" applyAlignment="0" applyProtection="0"/>
    <xf numFmtId="278" fontId="30" fillId="0" borderId="0" applyFont="0" applyFill="0" applyBorder="0" applyAlignment="0" applyProtection="0"/>
    <xf numFmtId="0" fontId="13" fillId="0" borderId="0" applyFont="0" applyFill="0" applyBorder="0" applyAlignment="0" applyProtection="0"/>
    <xf numFmtId="257"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232"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0" fontId="13" fillId="0" borderId="0" applyFont="0" applyFill="0" applyBorder="0" applyAlignment="0" applyProtection="0"/>
    <xf numFmtId="195"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195" fontId="13" fillId="0" borderId="0" applyFont="0" applyFill="0" applyBorder="0" applyAlignment="0" applyProtection="0"/>
    <xf numFmtId="0" fontId="13" fillId="0" borderId="0" applyFont="0" applyFill="0" applyBorder="0" applyAlignment="0" applyProtection="0"/>
    <xf numFmtId="233" fontId="31" fillId="0" borderId="0" applyFont="0" applyFill="0" applyBorder="0" applyAlignment="0" applyProtection="0"/>
    <xf numFmtId="232" fontId="13" fillId="0" borderId="0" applyFont="0" applyFill="0" applyBorder="0" applyAlignment="0" applyProtection="0"/>
    <xf numFmtId="196" fontId="13" fillId="0" borderId="0" applyFont="0" applyFill="0" applyBorder="0" applyAlignment="0" applyProtection="0"/>
    <xf numFmtId="20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79" fontId="29" fillId="0" borderId="0" applyFont="0" applyFill="0" applyBorder="0" applyAlignment="0" applyProtection="0"/>
    <xf numFmtId="204" fontId="29" fillId="0" borderId="0" applyFont="0" applyFill="0" applyBorder="0" applyAlignment="0" applyProtection="0"/>
    <xf numFmtId="0" fontId="29" fillId="0" borderId="0" applyFont="0" applyFill="0" applyBorder="0" applyAlignment="0" applyProtection="0"/>
    <xf numFmtId="204" fontId="29" fillId="0" borderId="0" applyFont="0" applyFill="0" applyBorder="0" applyAlignment="0" applyProtection="0"/>
    <xf numFmtId="0" fontId="29" fillId="0" borderId="0" applyFont="0" applyFill="0" applyBorder="0" applyAlignment="0" applyProtection="0"/>
    <xf numFmtId="279" fontId="29" fillId="0" borderId="0" applyFont="0" applyFill="0" applyBorder="0" applyAlignment="0" applyProtection="0"/>
    <xf numFmtId="0" fontId="29" fillId="0" borderId="0" applyFont="0" applyFill="0" applyBorder="0" applyAlignment="0" applyProtection="0"/>
    <xf numFmtId="279" fontId="29" fillId="0" borderId="0" applyFont="0" applyFill="0" applyBorder="0" applyAlignment="0" applyProtection="0"/>
    <xf numFmtId="0" fontId="29" fillId="0" borderId="0" applyFont="0" applyFill="0" applyBorder="0" applyAlignment="0" applyProtection="0"/>
    <xf numFmtId="279" fontId="29" fillId="0" borderId="0" applyFont="0" applyFill="0" applyBorder="0" applyAlignment="0" applyProtection="0"/>
    <xf numFmtId="0" fontId="13" fillId="0" borderId="0" applyFont="0" applyFill="0" applyBorder="0" applyAlignment="0" applyProtection="0"/>
    <xf numFmtId="234"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166" fontId="29"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280" fontId="13" fillId="0" borderId="0" applyFont="0" applyFill="0" applyBorder="0" applyAlignment="0" applyProtection="0"/>
    <xf numFmtId="254" fontId="13" fillId="0" borderId="0" applyFont="0" applyFill="0" applyBorder="0" applyAlignment="0" applyProtection="0"/>
    <xf numFmtId="246" fontId="31" fillId="0" borderId="0" applyFont="0" applyFill="0" applyBorder="0" applyAlignment="0" applyProtection="0"/>
    <xf numFmtId="0" fontId="31" fillId="0" borderId="0" applyFont="0" applyFill="0" applyBorder="0" applyAlignment="0" applyProtection="0"/>
    <xf numFmtId="206" fontId="28" fillId="0" borderId="0" applyFont="0" applyFill="0" applyBorder="0" applyAlignment="0" applyProtection="0"/>
    <xf numFmtId="247"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280" fontId="13" fillId="0" borderId="0" applyFont="0" applyFill="0" applyBorder="0" applyAlignment="0" applyProtection="0"/>
    <xf numFmtId="28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254"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1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222" fontId="29" fillId="0" borderId="0" applyFont="0" applyFill="0" applyBorder="0" applyAlignment="0" applyProtection="0"/>
    <xf numFmtId="281"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5" fontId="13" fillId="0" borderId="0" applyFont="0" applyFill="0" applyBorder="0" applyAlignment="0" applyProtection="0"/>
    <xf numFmtId="216" fontId="28" fillId="0" borderId="0" applyFont="0" applyFill="0" applyBorder="0" applyAlignment="0" applyProtection="0"/>
    <xf numFmtId="259" fontId="13" fillId="0" borderId="0" applyFont="0" applyFill="0" applyBorder="0" applyAlignment="0" applyProtection="0"/>
    <xf numFmtId="277" fontId="28"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15" fontId="13" fillId="0" borderId="0" applyFont="0" applyFill="0" applyBorder="0" applyAlignment="0" applyProtection="0"/>
    <xf numFmtId="215" fontId="13" fillId="0" borderId="0" applyFont="0" applyFill="0" applyBorder="0" applyAlignment="0" applyProtection="0"/>
    <xf numFmtId="222" fontId="29"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247" fontId="13" fillId="0" borderId="0" applyFont="0" applyFill="0" applyBorder="0" applyAlignment="0" applyProtection="0"/>
    <xf numFmtId="267"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247" fontId="13" fillId="0" borderId="0" applyFont="0" applyFill="0" applyBorder="0" applyAlignment="0" applyProtection="0"/>
    <xf numFmtId="267" fontId="13" fillId="0" borderId="0" applyFont="0" applyFill="0" applyBorder="0" applyAlignment="0" applyProtection="0"/>
    <xf numFmtId="0" fontId="13" fillId="0" borderId="0" applyFont="0" applyFill="0" applyBorder="0" applyAlignment="0" applyProtection="0"/>
    <xf numFmtId="267" fontId="13" fillId="0" borderId="0" applyFont="0" applyFill="0" applyBorder="0" applyAlignment="0" applyProtection="0"/>
    <xf numFmtId="235" fontId="13" fillId="0" borderId="0" applyFont="0" applyFill="0" applyBorder="0" applyAlignment="0" applyProtection="0"/>
    <xf numFmtId="28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15"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35" fontId="13" fillId="0" borderId="0" applyFont="0" applyFill="0" applyBorder="0" applyAlignment="0" applyProtection="0"/>
    <xf numFmtId="254" fontId="13" fillId="0" borderId="0" applyFont="0" applyFill="0" applyBorder="0" applyAlignment="0" applyProtection="0"/>
    <xf numFmtId="28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46" fontId="31" fillId="0" borderId="0" applyFont="0" applyFill="0" applyBorder="0" applyAlignment="0" applyProtection="0"/>
    <xf numFmtId="0" fontId="31" fillId="0" borderId="0" applyFont="0" applyFill="0" applyBorder="0" applyAlignment="0" applyProtection="0"/>
    <xf numFmtId="206" fontId="28" fillId="0" borderId="0" applyFont="0" applyFill="0" applyBorder="0" applyAlignment="0" applyProtection="0"/>
    <xf numFmtId="247"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22" fontId="29" fillId="0" borderId="0" applyFont="0" applyFill="0" applyBorder="0" applyAlignment="0" applyProtection="0"/>
    <xf numFmtId="28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3" fontId="29" fillId="0" borderId="0" applyFont="0" applyFill="0" applyBorder="0" applyAlignment="0" applyProtection="0"/>
    <xf numFmtId="243" fontId="29" fillId="0" borderId="0" applyFont="0" applyFill="0" applyBorder="0" applyAlignment="0" applyProtection="0"/>
    <xf numFmtId="19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20" fillId="3" borderId="0"/>
    <xf numFmtId="0" fontId="20" fillId="3" borderId="0"/>
    <xf numFmtId="0" fontId="20" fillId="3" borderId="0"/>
    <xf numFmtId="0" fontId="22" fillId="13" borderId="1">
      <alignment vertical="center" wrapText="1"/>
    </xf>
    <xf numFmtId="0" fontId="22" fillId="13" borderId="1">
      <alignment vertical="center" wrapText="1"/>
    </xf>
    <xf numFmtId="0" fontId="22" fillId="13" borderId="1">
      <alignment vertical="center" wrapText="1"/>
    </xf>
    <xf numFmtId="0" fontId="20" fillId="3" borderId="0"/>
    <xf numFmtId="0" fontId="20" fillId="3" borderId="0"/>
    <xf numFmtId="0" fontId="20" fillId="0" borderId="1">
      <alignment vertical="center" wrapText="1"/>
    </xf>
    <xf numFmtId="0" fontId="20" fillId="0" borderId="1">
      <alignment vertical="center" wrapText="1"/>
    </xf>
    <xf numFmtId="0" fontId="20" fillId="0" borderId="1">
      <alignment vertical="center" wrapText="1"/>
    </xf>
    <xf numFmtId="0" fontId="22" fillId="5" borderId="0"/>
    <xf numFmtId="0" fontId="23" fillId="6" borderId="0"/>
    <xf numFmtId="0" fontId="24" fillId="7" borderId="0"/>
    <xf numFmtId="0" fontId="25" fillId="0" borderId="0"/>
    <xf numFmtId="0" fontId="26" fillId="0" borderId="0"/>
    <xf numFmtId="0" fontId="27" fillId="0" borderId="0"/>
    <xf numFmtId="0" fontId="35" fillId="0" borderId="0" applyNumberFormat="0" applyFill="0" applyBorder="0" applyProtection="0">
      <alignment vertical="top"/>
    </xf>
    <xf numFmtId="0" fontId="36" fillId="0" borderId="3" applyNumberFormat="0" applyFill="0" applyAlignment="0" applyProtection="0"/>
    <xf numFmtId="0" fontId="37" fillId="0" borderId="4" applyNumberFormat="0" applyFill="0" applyProtection="0">
      <alignment horizontal="center"/>
    </xf>
    <xf numFmtId="0" fontId="37" fillId="0" borderId="0" applyNumberFormat="0" applyFill="0" applyBorder="0" applyProtection="0">
      <alignment horizontal="left"/>
    </xf>
    <xf numFmtId="0" fontId="38" fillId="0" borderId="0" applyNumberFormat="0" applyFill="0" applyBorder="0" applyProtection="0">
      <alignment horizontal="centerContinuous"/>
    </xf>
    <xf numFmtId="0" fontId="13" fillId="0" borderId="0"/>
    <xf numFmtId="0" fontId="13" fillId="0" borderId="0"/>
    <xf numFmtId="0" fontId="39" fillId="0" borderId="0">
      <alignment vertical="top"/>
    </xf>
    <xf numFmtId="254" fontId="13" fillId="0" borderId="0"/>
    <xf numFmtId="254" fontId="13" fillId="0" borderId="0"/>
    <xf numFmtId="213" fontId="29" fillId="0" borderId="0"/>
    <xf numFmtId="213" fontId="29" fillId="0" borderId="0"/>
    <xf numFmtId="0" fontId="29" fillId="0" borderId="0"/>
    <xf numFmtId="189" fontId="31" fillId="0" borderId="0"/>
    <xf numFmtId="272" fontId="13" fillId="0" borderId="0"/>
    <xf numFmtId="272" fontId="13" fillId="0" borderId="0"/>
    <xf numFmtId="272" fontId="13" fillId="0" borderId="0"/>
    <xf numFmtId="272" fontId="13" fillId="0" borderId="0"/>
    <xf numFmtId="210" fontId="13" fillId="0" borderId="0"/>
    <xf numFmtId="264" fontId="13" fillId="0" borderId="0"/>
    <xf numFmtId="264" fontId="13" fillId="0" borderId="0"/>
    <xf numFmtId="210" fontId="13" fillId="0" borderId="0"/>
    <xf numFmtId="189" fontId="31" fillId="0" borderId="0"/>
    <xf numFmtId="0" fontId="29" fillId="0" borderId="0"/>
    <xf numFmtId="272" fontId="13" fillId="0" borderId="0"/>
    <xf numFmtId="272" fontId="13" fillId="0" borderId="0"/>
    <xf numFmtId="272" fontId="13" fillId="0" borderId="0"/>
    <xf numFmtId="272" fontId="13" fillId="0" borderId="0"/>
    <xf numFmtId="195" fontId="13" fillId="0" borderId="0"/>
    <xf numFmtId="195" fontId="13" fillId="0" borderId="0"/>
    <xf numFmtId="236" fontId="31" fillId="0" borderId="0"/>
    <xf numFmtId="189" fontId="31" fillId="0" borderId="0"/>
    <xf numFmtId="1" fontId="40" fillId="0" borderId="0"/>
    <xf numFmtId="0" fontId="31" fillId="0" borderId="0">
      <alignment horizontal="center"/>
    </xf>
    <xf numFmtId="0" fontId="31" fillId="0" borderId="0">
      <alignment horizontal="center"/>
    </xf>
    <xf numFmtId="0" fontId="31" fillId="0" borderId="0">
      <alignment horizontal="center"/>
    </xf>
    <xf numFmtId="0" fontId="41" fillId="0" borderId="0">
      <alignment horizontal="center"/>
    </xf>
    <xf numFmtId="233" fontId="41" fillId="0" borderId="0">
      <alignment horizontal="center"/>
    </xf>
    <xf numFmtId="232" fontId="28" fillId="0" borderId="0"/>
    <xf numFmtId="174" fontId="42" fillId="0" borderId="0"/>
    <xf numFmtId="0" fontId="43" fillId="0" borderId="0" applyNumberFormat="0" applyFill="0" applyBorder="0" applyAlignment="0" applyProtection="0"/>
    <xf numFmtId="1" fontId="40" fillId="0" borderId="0"/>
    <xf numFmtId="0" fontId="43" fillId="0" borderId="0" applyNumberFormat="0" applyFill="0" applyBorder="0" applyAlignment="0" applyProtection="0"/>
    <xf numFmtId="233" fontId="13" fillId="0" borderId="0">
      <alignment horizontal="center"/>
    </xf>
    <xf numFmtId="282" fontId="13" fillId="0" borderId="0">
      <alignment horizontal="center"/>
    </xf>
    <xf numFmtId="0" fontId="31" fillId="0" borderId="0">
      <alignment horizontal="center"/>
    </xf>
    <xf numFmtId="233" fontId="13" fillId="0" borderId="0">
      <alignment horizontal="center"/>
    </xf>
    <xf numFmtId="194" fontId="44" fillId="0" borderId="0"/>
    <xf numFmtId="0" fontId="18" fillId="0" borderId="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18" fillId="0" borderId="0"/>
    <xf numFmtId="40" fontId="18" fillId="0" borderId="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47" fillId="2" borderId="0" applyNumberFormat="0" applyBorder="0" applyAlignment="0" applyProtection="0"/>
    <xf numFmtId="0" fontId="13" fillId="0" borderId="5"/>
    <xf numFmtId="0" fontId="15" fillId="0" borderId="6"/>
    <xf numFmtId="0" fontId="15" fillId="0" borderId="7" applyBorder="0"/>
    <xf numFmtId="0" fontId="48" fillId="0" borderId="0"/>
    <xf numFmtId="0" fontId="49" fillId="8" borderId="8" applyNumberFormat="0" applyAlignment="0" applyProtection="0"/>
    <xf numFmtId="283" fontId="50" fillId="0" borderId="0"/>
    <xf numFmtId="9" fontId="51" fillId="0" borderId="0" applyNumberFormat="0" applyFill="0" applyBorder="0" applyAlignment="0" applyProtection="0"/>
    <xf numFmtId="9" fontId="51" fillId="0" borderId="0" applyNumberFormat="0" applyFill="0" applyBorder="0" applyAlignment="0" applyProtection="0"/>
    <xf numFmtId="9" fontId="51" fillId="0" borderId="0" applyNumberFormat="0" applyFill="0" applyBorder="0" applyAlignment="0" applyProtection="0"/>
    <xf numFmtId="9" fontId="51" fillId="0" borderId="0" applyNumberFormat="0" applyFill="0" applyBorder="0" applyAlignment="0" applyProtection="0"/>
    <xf numFmtId="283" fontId="50" fillId="0" borderId="0"/>
    <xf numFmtId="9" fontId="51" fillId="0" borderId="0" applyNumberFormat="0" applyFill="0" applyBorder="0" applyAlignment="0" applyProtection="0"/>
    <xf numFmtId="9" fontId="51" fillId="0" borderId="0" applyNumberFormat="0" applyFill="0" applyBorder="0" applyAlignment="0" applyProtection="0"/>
    <xf numFmtId="0" fontId="49" fillId="0" borderId="0" applyNumberFormat="0" applyFill="0" applyBorder="0" applyAlignment="0" applyProtection="0"/>
    <xf numFmtId="284" fontId="52" fillId="8" borderId="8" applyFill="0" applyBorder="0" applyAlignment="0" applyProtection="0"/>
    <xf numFmtId="283" fontId="50" fillId="0" borderId="0"/>
    <xf numFmtId="194" fontId="53" fillId="32" borderId="9" applyProtection="0"/>
    <xf numFmtId="0" fontId="20" fillId="33" borderId="10" applyBorder="0"/>
    <xf numFmtId="0" fontId="54" fillId="15" borderId="0" applyNumberFormat="0" applyBorder="0" applyAlignment="0" applyProtection="0"/>
    <xf numFmtId="0" fontId="55" fillId="34" borderId="11">
      <alignment horizontal="center" vertical="center"/>
    </xf>
    <xf numFmtId="0" fontId="29" fillId="2" borderId="0">
      <alignment horizontal="center"/>
      <protection hidden="1"/>
    </xf>
    <xf numFmtId="284" fontId="13" fillId="0" borderId="0"/>
    <xf numFmtId="177" fontId="56" fillId="0" borderId="0"/>
    <xf numFmtId="184" fontId="20" fillId="0" borderId="0"/>
    <xf numFmtId="0" fontId="57" fillId="0" borderId="0" applyNumberFormat="0" applyFill="0" applyBorder="0" applyAlignment="0" applyProtection="0"/>
    <xf numFmtId="0" fontId="58" fillId="2" borderId="0" applyNumberFormat="0" applyFill="0" applyBorder="0" applyAlignment="0" applyProtection="0">
      <protection locked="0"/>
    </xf>
    <xf numFmtId="0" fontId="13" fillId="0" borderId="0" applyNumberFormat="0" applyFont="0" applyAlignment="0" applyProtection="0"/>
    <xf numFmtId="174" fontId="51" fillId="0" borderId="0" applyNumberFormat="0" applyFill="0" applyBorder="0" applyAlignment="0" applyProtection="0"/>
    <xf numFmtId="1" fontId="59" fillId="13" borderId="0" applyBorder="0" applyAlignment="0" applyProtection="0"/>
    <xf numFmtId="0" fontId="60" fillId="0" borderId="0" applyBorder="0" applyProtection="0"/>
    <xf numFmtId="285" fontId="60" fillId="0" borderId="0"/>
    <xf numFmtId="0" fontId="61" fillId="0" borderId="12" applyNumberFormat="0" applyAlignment="0" applyProtection="0"/>
    <xf numFmtId="0" fontId="62" fillId="0" borderId="0" applyNumberFormat="0" applyAlignment="0" applyProtection="0"/>
    <xf numFmtId="0" fontId="63" fillId="0" borderId="0" applyNumberFormat="0" applyAlignment="0" applyProtection="0"/>
    <xf numFmtId="0" fontId="62" fillId="0" borderId="13" applyNumberFormat="0" applyAlignment="0" applyProtection="0"/>
    <xf numFmtId="0" fontId="39" fillId="35" borderId="14" applyNumberFormat="0" applyFont="0" applyAlignment="0" applyProtection="0"/>
    <xf numFmtId="0" fontId="39" fillId="19" borderId="14" applyNumberFormat="0" applyFont="0" applyAlignment="0" applyProtection="0"/>
    <xf numFmtId="0" fontId="39" fillId="36" borderId="14" applyNumberFormat="0" applyFont="0" applyAlignment="0" applyProtection="0"/>
    <xf numFmtId="0" fontId="39" fillId="12" borderId="14" applyNumberFormat="0" applyFont="0" applyAlignment="0" applyProtection="0"/>
    <xf numFmtId="0" fontId="64" fillId="0" borderId="0" applyNumberFormat="0" applyFill="0" applyBorder="0" applyAlignment="0" applyProtection="0"/>
    <xf numFmtId="0" fontId="39" fillId="16" borderId="14" applyNumberFormat="0" applyFont="0" applyAlignment="0" applyProtection="0"/>
    <xf numFmtId="0" fontId="65" fillId="2" borderId="5" applyNumberFormat="0" applyFill="0" applyBorder="0" applyAlignment="0" applyProtection="0">
      <protection locked="0"/>
    </xf>
    <xf numFmtId="0" fontId="16" fillId="0" borderId="15" applyNumberFormat="0" applyFont="0" applyFill="0" applyAlignment="0" applyProtection="0"/>
    <xf numFmtId="0" fontId="16" fillId="0" borderId="16" applyNumberFormat="0" applyFont="0" applyFill="0" applyAlignment="0" applyProtection="0"/>
    <xf numFmtId="0" fontId="66" fillId="0" borderId="17" applyFill="0" applyProtection="0">
      <alignment horizontal="right"/>
    </xf>
    <xf numFmtId="0" fontId="67" fillId="0" borderId="6" applyNumberFormat="0" applyFont="0" applyFill="0" applyAlignment="0" applyProtection="0"/>
    <xf numFmtId="0" fontId="55" fillId="13" borderId="11" applyProtection="0">
      <alignment horizontal="center" vertical="center"/>
    </xf>
    <xf numFmtId="0" fontId="55" fillId="34" borderId="11" applyProtection="0">
      <alignment horizontal="center" vertical="center"/>
    </xf>
    <xf numFmtId="0" fontId="13" fillId="0" borderId="0" applyFont="0" applyBorder="0"/>
    <xf numFmtId="286" fontId="68" fillId="37" borderId="0" applyFont="0" applyFill="0" applyBorder="0" applyAlignment="0" applyProtection="0"/>
    <xf numFmtId="0" fontId="69" fillId="16" borderId="0" applyNumberFormat="0" applyBorder="0" applyAlignment="0" applyProtection="0"/>
    <xf numFmtId="174" fontId="70" fillId="0" borderId="0"/>
    <xf numFmtId="265" fontId="13" fillId="0" borderId="0" applyFill="0" applyBorder="0" applyAlignment="0"/>
    <xf numFmtId="0" fontId="71" fillId="38" borderId="18" applyNumberFormat="0" applyAlignment="0" applyProtection="0"/>
    <xf numFmtId="0" fontId="71" fillId="38" borderId="18" applyNumberFormat="0" applyAlignment="0" applyProtection="0"/>
    <xf numFmtId="0" fontId="71" fillId="38" borderId="18" applyNumberFormat="0" applyAlignment="0" applyProtection="0"/>
    <xf numFmtId="232" fontId="28" fillId="0" borderId="0" applyFill="0" applyBorder="0" applyProtection="0"/>
    <xf numFmtId="0" fontId="72" fillId="39" borderId="19" applyNumberFormat="0" applyAlignment="0" applyProtection="0"/>
    <xf numFmtId="0" fontId="73" fillId="0" borderId="20" applyNumberFormat="0" applyFill="0" applyAlignment="0" applyProtection="0"/>
    <xf numFmtId="0" fontId="73" fillId="0" borderId="20" applyNumberFormat="0" applyFill="0" applyAlignment="0" applyProtection="0"/>
    <xf numFmtId="0" fontId="72" fillId="39" borderId="19" applyNumberFormat="0" applyAlignment="0" applyProtection="0"/>
    <xf numFmtId="193" fontId="13" fillId="0" borderId="21" applyFont="0" applyFill="0" applyBorder="0" applyProtection="0">
      <alignment horizontal="right"/>
    </xf>
    <xf numFmtId="265" fontId="13" fillId="0" borderId="0" applyFont="0" applyFill="0" applyBorder="0" applyAlignment="0" applyProtection="0"/>
    <xf numFmtId="246" fontId="13" fillId="0" borderId="0" applyFont="0" applyFill="0" applyBorder="0" applyAlignment="0" applyProtection="0"/>
    <xf numFmtId="38" fontId="74" fillId="0" borderId="0" applyNumberFormat="0" applyFill="0" applyBorder="0" applyAlignment="0" applyProtection="0"/>
    <xf numFmtId="0" fontId="72" fillId="39" borderId="19" applyNumberFormat="0" applyAlignment="0" applyProtection="0"/>
    <xf numFmtId="223" fontId="29" fillId="0" borderId="10" applyNumberFormat="0" applyFont="0" applyFill="0" applyBorder="0" applyAlignment="0" applyProtection="0">
      <alignment horizontal="right"/>
    </xf>
    <xf numFmtId="0" fontId="13" fillId="0" borderId="0" applyNumberFormat="0" applyFont="0" applyFill="0" applyAlignment="0" applyProtection="0"/>
    <xf numFmtId="174" fontId="44" fillId="0" borderId="0" applyNumberFormat="0" applyFill="0" applyBorder="0" applyProtection="0">
      <alignment horizontal="center" wrapText="1"/>
    </xf>
    <xf numFmtId="0" fontId="13" fillId="0" borderId="0">
      <alignment horizontal="center" wrapText="1"/>
      <protection hidden="1"/>
    </xf>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75" fillId="0" borderId="0" applyNumberFormat="0" applyFill="0" applyBorder="0" applyProtection="0">
      <alignment horizontal="right"/>
    </xf>
    <xf numFmtId="0" fontId="56" fillId="40" borderId="22" applyNumberFormat="0" applyFont="0" applyProtection="0">
      <alignment horizontal="right"/>
    </xf>
    <xf numFmtId="287" fontId="76" fillId="41" borderId="0" applyFont="0" applyFill="0" applyBorder="0" applyAlignment="0" applyProtection="0"/>
    <xf numFmtId="37" fontId="44" fillId="0" borderId="0"/>
    <xf numFmtId="0" fontId="15" fillId="0" borderId="0"/>
    <xf numFmtId="194" fontId="44" fillId="0" borderId="0"/>
    <xf numFmtId="288" fontId="76" fillId="0" borderId="0" applyFont="0" applyFill="0" applyBorder="0" applyAlignment="0" applyProtection="0">
      <alignment horizontal="left"/>
    </xf>
    <xf numFmtId="39" fontId="27" fillId="2" borderId="0"/>
    <xf numFmtId="41" fontId="13" fillId="0" borderId="0" applyFont="0" applyFill="0" applyBorder="0" applyAlignment="0" applyProtection="0"/>
    <xf numFmtId="289" fontId="13" fillId="0" borderId="0" applyFont="0" applyFill="0" applyBorder="0" applyAlignment="0" applyProtection="0"/>
    <xf numFmtId="40" fontId="77" fillId="0" borderId="0" applyFont="0" applyFill="0" applyBorder="0" applyAlignment="0" applyProtection="0"/>
    <xf numFmtId="290" fontId="13" fillId="0" borderId="0" applyFont="0" applyFill="0" applyBorder="0" applyAlignment="0" applyProtection="0">
      <alignment horizontal="center"/>
    </xf>
    <xf numFmtId="289" fontId="13" fillId="0" borderId="0" applyFont="0" applyFill="0" applyBorder="0" applyAlignment="0" applyProtection="0">
      <alignment horizontal="right"/>
    </xf>
    <xf numFmtId="170" fontId="13" fillId="0" borderId="0" applyFont="0" applyFill="0" applyBorder="0" applyAlignment="0" applyProtection="0"/>
    <xf numFmtId="0" fontId="29" fillId="0" borderId="0" applyFont="0" applyFill="0" applyBorder="0" applyAlignment="0" applyProtection="0">
      <alignment horizontal="right"/>
    </xf>
    <xf numFmtId="291" fontId="13" fillId="0" borderId="0" applyFont="0" applyFill="0" applyBorder="0" applyAlignment="0" applyProtection="0">
      <alignment horizontal="right"/>
    </xf>
    <xf numFmtId="40" fontId="13" fillId="0" borderId="0" applyFont="0" applyFill="0" applyBorder="0" applyProtection="0">
      <alignment horizontal="right"/>
    </xf>
    <xf numFmtId="194" fontId="44" fillId="0" borderId="0"/>
    <xf numFmtId="169" fontId="13" fillId="0" borderId="0" applyFont="0" applyFill="0" applyBorder="0" applyAlignment="0" applyProtection="0"/>
    <xf numFmtId="0" fontId="78" fillId="0" borderId="0"/>
    <xf numFmtId="0" fontId="79" fillId="42" borderId="0">
      <alignment horizontal="center" vertical="center" wrapText="1"/>
    </xf>
    <xf numFmtId="198" fontId="13" fillId="0" borderId="0" applyFill="0" applyBorder="0">
      <alignment horizontal="right"/>
      <protection locked="0"/>
    </xf>
    <xf numFmtId="0" fontId="78" fillId="0" borderId="0"/>
    <xf numFmtId="0" fontId="78" fillId="0" borderId="0"/>
    <xf numFmtId="292" fontId="44" fillId="0" borderId="23" applyFont="0" applyFill="0" applyBorder="0" applyAlignment="0" applyProtection="0"/>
    <xf numFmtId="175" fontId="13" fillId="0" borderId="0" applyFont="0" applyFill="0" applyBorder="0" applyAlignment="0" applyProtection="0"/>
    <xf numFmtId="293" fontId="27" fillId="0" borderId="0"/>
    <xf numFmtId="193" fontId="27" fillId="0" borderId="0"/>
    <xf numFmtId="0" fontId="18" fillId="0" borderId="0" applyFont="0" applyFill="0" applyBorder="0" applyAlignment="0" applyProtection="0"/>
    <xf numFmtId="228" fontId="50" fillId="0" borderId="0"/>
    <xf numFmtId="294" fontId="13" fillId="0" borderId="0" applyFont="0" applyFill="0" applyBorder="0" applyAlignment="0" applyProtection="0">
      <alignment horizontal="right"/>
    </xf>
    <xf numFmtId="295" fontId="13" fillId="0" borderId="0" applyFont="0" applyFill="0" applyBorder="0" applyAlignment="0" applyProtection="0">
      <alignment horizontal="right"/>
    </xf>
    <xf numFmtId="167" fontId="44" fillId="0" borderId="0" applyFont="0" applyFill="0" applyBorder="0" applyAlignment="0" applyProtection="0"/>
    <xf numFmtId="176" fontId="13" fillId="0" borderId="0" applyFont="0" applyFill="0" applyBorder="0" applyAlignment="0" applyProtection="0"/>
    <xf numFmtId="296" fontId="29" fillId="3" borderId="0">
      <alignment horizontal="right"/>
    </xf>
    <xf numFmtId="0" fontId="80" fillId="0" borderId="0"/>
    <xf numFmtId="15" fontId="52" fillId="0" borderId="0" applyFont="0" applyFill="0" applyBorder="0" applyAlignment="0" applyProtection="0"/>
    <xf numFmtId="184" fontId="13" fillId="0" borderId="0"/>
    <xf numFmtId="233" fontId="29" fillId="9" borderId="0"/>
    <xf numFmtId="184" fontId="13" fillId="0" borderId="0"/>
    <xf numFmtId="233" fontId="29" fillId="9" borderId="0"/>
    <xf numFmtId="215" fontId="13" fillId="3" borderId="5">
      <alignment horizontal="right"/>
    </xf>
    <xf numFmtId="215" fontId="13" fillId="3" borderId="5">
      <alignment horizontal="right"/>
    </xf>
    <xf numFmtId="194" fontId="13" fillId="0" borderId="0"/>
    <xf numFmtId="0" fontId="80" fillId="0" borderId="14"/>
    <xf numFmtId="194" fontId="13" fillId="0" borderId="0" applyNumberFormat="0" applyAlignment="0">
      <alignment horizontal="left"/>
      <protection locked="0"/>
    </xf>
    <xf numFmtId="184" fontId="47" fillId="0" borderId="0" applyProtection="0"/>
    <xf numFmtId="14" fontId="47" fillId="37" borderId="24" applyFill="0" applyBorder="0">
      <alignment horizontal="right"/>
    </xf>
    <xf numFmtId="15" fontId="47" fillId="0" borderId="0" applyFill="0" applyBorder="0" applyAlignment="0"/>
    <xf numFmtId="297" fontId="47" fillId="8" borderId="0" applyFont="0" applyFill="0" applyBorder="0" applyAlignment="0" applyProtection="0"/>
    <xf numFmtId="298" fontId="81" fillId="8" borderId="25" applyFont="0" applyFill="0" applyBorder="0" applyAlignment="0" applyProtection="0"/>
    <xf numFmtId="298" fontId="44" fillId="8" borderId="0" applyFont="0" applyFill="0" applyBorder="0" applyAlignment="0" applyProtection="0"/>
    <xf numFmtId="17" fontId="47" fillId="0" borderId="0" applyFill="0" applyBorder="0">
      <alignment horizontal="right"/>
    </xf>
    <xf numFmtId="299" fontId="47" fillId="0" borderId="6"/>
    <xf numFmtId="300" fontId="13" fillId="0" borderId="0" applyFont="0" applyFill="0" applyBorder="0" applyAlignment="0" applyProtection="0"/>
    <xf numFmtId="238" fontId="31" fillId="0" borderId="0" applyFont="0" applyFill="0" applyBorder="0" applyProtection="0">
      <alignment horizontal="right"/>
    </xf>
    <xf numFmtId="298" fontId="47" fillId="0" borderId="0" applyFill="0" applyBorder="0">
      <alignment horizontal="right"/>
    </xf>
    <xf numFmtId="17" fontId="20" fillId="0" borderId="0" applyFont="0" applyFill="0" applyBorder="0" applyAlignment="0" applyProtection="0">
      <alignment horizontal="center"/>
    </xf>
    <xf numFmtId="41" fontId="13" fillId="0" borderId="0" applyFont="0" applyFill="0" applyBorder="0" applyAlignment="0" applyProtection="0"/>
    <xf numFmtId="4" fontId="78" fillId="0" borderId="0" applyFont="0" applyFill="0" applyBorder="0" applyAlignment="0" applyProtection="0"/>
    <xf numFmtId="15" fontId="44" fillId="0" borderId="0"/>
    <xf numFmtId="301" fontId="13" fillId="0" borderId="0" applyFont="0" applyFill="0" applyBorder="0" applyAlignment="0" applyProtection="0"/>
    <xf numFmtId="192" fontId="27" fillId="0" borderId="0"/>
    <xf numFmtId="0" fontId="13" fillId="0" borderId="26" applyNumberFormat="0" applyFont="0" applyFill="0" applyAlignment="0" applyProtection="0"/>
    <xf numFmtId="38" fontId="27" fillId="3" borderId="0" applyNumberFormat="0" applyFont="0" applyBorder="0" applyAlignment="0" applyProtection="0"/>
    <xf numFmtId="184" fontId="13" fillId="8" borderId="0" applyBorder="0" applyAlignment="0" applyProtection="0"/>
    <xf numFmtId="0" fontId="82" fillId="0" borderId="0" applyNumberFormat="0" applyFill="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83" fillId="19" borderId="18" applyNumberFormat="0" applyAlignment="0" applyProtection="0"/>
    <xf numFmtId="170" fontId="29" fillId="0" borderId="0">
      <protection locked="0"/>
    </xf>
    <xf numFmtId="1" fontId="84" fillId="2" borderId="27">
      <alignment vertical="center"/>
      <protection locked="0"/>
    </xf>
    <xf numFmtId="0" fontId="85" fillId="2" borderId="28">
      <alignment horizontal="center" vertical="center"/>
      <protection locked="0"/>
    </xf>
    <xf numFmtId="1" fontId="29" fillId="0" borderId="0">
      <alignment horizontal="center"/>
      <protection locked="0"/>
    </xf>
    <xf numFmtId="302" fontId="29" fillId="0" borderId="0">
      <alignment horizontal="center"/>
      <protection locked="0"/>
    </xf>
    <xf numFmtId="0" fontId="29" fillId="0" borderId="0">
      <alignment horizontal="center"/>
      <protection locked="0"/>
    </xf>
    <xf numFmtId="0" fontId="29" fillId="0" borderId="0">
      <alignment horizontal="left"/>
      <protection locked="0"/>
    </xf>
    <xf numFmtId="0" fontId="29" fillId="0" borderId="0">
      <alignment horizontal="right"/>
      <protection locked="0"/>
    </xf>
    <xf numFmtId="0" fontId="29" fillId="0" borderId="0">
      <alignment horizontal="center"/>
      <protection locked="0"/>
    </xf>
    <xf numFmtId="4" fontId="16" fillId="0" borderId="0">
      <alignment vertical="center" wrapText="1"/>
      <protection locked="0"/>
    </xf>
    <xf numFmtId="0" fontId="48" fillId="0" borderId="0"/>
    <xf numFmtId="192" fontId="17" fillId="43" borderId="0" applyBorder="0"/>
    <xf numFmtId="217" fontId="13" fillId="0" borderId="0"/>
    <xf numFmtId="218" fontId="13" fillId="0" borderId="0"/>
    <xf numFmtId="39" fontId="17" fillId="43" borderId="0"/>
    <xf numFmtId="210" fontId="13" fillId="0" borderId="0"/>
    <xf numFmtId="181" fontId="20" fillId="0" borderId="0" applyFill="0" applyBorder="0" applyAlignment="0" applyProtection="0"/>
    <xf numFmtId="37" fontId="31" fillId="0" borderId="29" applyFont="0" applyFill="0" applyBorder="0" applyAlignment="0" applyProtection="0">
      <alignment horizontal="center" wrapText="1"/>
    </xf>
    <xf numFmtId="0" fontId="86" fillId="0" borderId="0" applyNumberFormat="0" applyFill="0" applyBorder="0" applyAlignment="0" applyProtection="0"/>
    <xf numFmtId="304" fontId="13" fillId="8" borderId="0" applyFont="0" applyFill="0" applyBorder="0" applyAlignment="0"/>
    <xf numFmtId="0" fontId="87" fillId="0" borderId="0" applyNumberFormat="0" applyFill="0" applyBorder="0" applyAlignment="0" applyProtection="0"/>
    <xf numFmtId="0" fontId="88" fillId="0" borderId="0" applyFill="0" applyBorder="0" applyProtection="0">
      <alignment horizontal="left"/>
    </xf>
    <xf numFmtId="228" fontId="44" fillId="2" borderId="2" applyFont="0" applyBorder="0" applyAlignment="0" applyProtection="0">
      <alignment vertical="top"/>
    </xf>
    <xf numFmtId="0" fontId="47" fillId="0" borderId="0" applyBorder="0" applyProtection="0"/>
    <xf numFmtId="173" fontId="29" fillId="0" borderId="29" applyFont="0" applyFill="0" applyBorder="0" applyAlignment="0" applyProtection="0">
      <alignment horizontal="center" wrapText="1"/>
    </xf>
    <xf numFmtId="241" fontId="13" fillId="0" borderId="30"/>
    <xf numFmtId="268" fontId="13" fillId="3" borderId="5">
      <alignment horizontal="right"/>
    </xf>
    <xf numFmtId="268" fontId="13" fillId="3" borderId="5">
      <alignment horizontal="right"/>
    </xf>
    <xf numFmtId="216" fontId="89" fillId="0" borderId="0"/>
    <xf numFmtId="2" fontId="20" fillId="8" borderId="31" applyFill="0" applyBorder="0" applyProtection="0">
      <alignment horizontal="center"/>
    </xf>
    <xf numFmtId="0" fontId="69" fillId="16" borderId="0" applyNumberFormat="0" applyBorder="0" applyAlignment="0" applyProtection="0"/>
    <xf numFmtId="0" fontId="90" fillId="2" borderId="0">
      <protection hidden="1"/>
    </xf>
    <xf numFmtId="0" fontId="90" fillId="2" borderId="0">
      <protection locked="0"/>
    </xf>
    <xf numFmtId="38" fontId="27" fillId="3" borderId="0" applyNumberFormat="0" applyFont="0" applyBorder="0" applyAlignment="0">
      <protection hidden="1"/>
    </xf>
    <xf numFmtId="305" fontId="47" fillId="8" borderId="2" applyNumberFormat="0" applyFont="0" applyAlignment="0"/>
    <xf numFmtId="306" fontId="13" fillId="0" borderId="0" applyFont="0" applyFill="0" applyBorder="0" applyAlignment="0" applyProtection="0">
      <alignment horizontal="right"/>
    </xf>
    <xf numFmtId="228" fontId="81" fillId="8" borderId="0"/>
    <xf numFmtId="0" fontId="13" fillId="0" borderId="15" applyFill="0" applyProtection="0"/>
    <xf numFmtId="0" fontId="91" fillId="0" borderId="32" applyNumberFormat="0" applyAlignment="0" applyProtection="0">
      <alignment horizontal="left" vertical="center"/>
    </xf>
    <xf numFmtId="0" fontId="91" fillId="0" borderId="33">
      <alignment horizontal="left" vertical="center"/>
    </xf>
    <xf numFmtId="0" fontId="26" fillId="0" borderId="0" applyFill="0" applyBorder="0" applyProtection="0">
      <alignment horizontal="right"/>
    </xf>
    <xf numFmtId="0" fontId="92" fillId="0" borderId="34" applyNumberFormat="0" applyFill="0" applyAlignment="0" applyProtection="0"/>
    <xf numFmtId="0" fontId="93" fillId="0" borderId="35" applyNumberFormat="0" applyFill="0" applyAlignment="0" applyProtection="0"/>
    <xf numFmtId="0" fontId="82" fillId="0" borderId="36" applyNumberFormat="0" applyFill="0" applyAlignment="0" applyProtection="0"/>
    <xf numFmtId="0" fontId="82" fillId="0" borderId="0" applyNumberFormat="0" applyFill="0" applyBorder="0" applyAlignment="0" applyProtection="0"/>
    <xf numFmtId="0" fontId="13" fillId="0" borderId="0" applyNumberFormat="0" applyFill="0" applyBorder="0" applyProtection="0"/>
    <xf numFmtId="0" fontId="94" fillId="0" borderId="0" applyNumberFormat="0" applyFill="0" applyBorder="0" applyAlignment="0" applyProtection="0">
      <alignment horizontal="center"/>
    </xf>
    <xf numFmtId="0" fontId="95" fillId="0" borderId="0" applyNumberFormat="0" applyFill="0" applyBorder="0" applyAlignment="0" applyProtection="0">
      <alignment horizontal="center"/>
    </xf>
    <xf numFmtId="0" fontId="96" fillId="0" borderId="0">
      <alignment horizontal="left"/>
    </xf>
    <xf numFmtId="0" fontId="29" fillId="3" borderId="0" applyFont="0" applyBorder="0" applyAlignment="0">
      <protection hidden="1"/>
    </xf>
    <xf numFmtId="204" fontId="13" fillId="0" borderId="0" applyFont="0" applyFill="0" applyBorder="0" applyAlignment="0" applyProtection="0"/>
    <xf numFmtId="0" fontId="97" fillId="0" borderId="0" applyNumberFormat="0" applyFill="0" applyBorder="0" applyAlignment="0" applyProtection="0"/>
    <xf numFmtId="38" fontId="98" fillId="0" borderId="0" applyFill="0" applyBorder="0" applyAlignment="0" applyProtection="0"/>
    <xf numFmtId="307" fontId="20" fillId="44" borderId="0"/>
    <xf numFmtId="194" fontId="99" fillId="8" borderId="0" applyNumberFormat="0" applyBorder="0" applyAlignment="0" applyProtection="0"/>
    <xf numFmtId="0" fontId="100" fillId="0" borderId="0" applyNumberFormat="0" applyFill="0" applyBorder="0" applyAlignment="0" applyProtection="0"/>
    <xf numFmtId="38" fontId="101" fillId="0" borderId="0" applyNumberFormat="0" applyFill="0" applyBorder="0" applyAlignment="0" applyProtection="0"/>
    <xf numFmtId="193" fontId="27" fillId="12" borderId="0" applyNumberFormat="0" applyFont="0" applyAlignment="0" applyProtection="0">
      <alignment horizontal="right"/>
      <protection locked="0"/>
    </xf>
    <xf numFmtId="37" fontId="51" fillId="0" borderId="0" applyBorder="0"/>
    <xf numFmtId="0" fontId="54" fillId="15" borderId="0" applyNumberFormat="0" applyBorder="0" applyAlignment="0" applyProtection="0"/>
    <xf numFmtId="184" fontId="102" fillId="0" borderId="0"/>
    <xf numFmtId="0" fontId="83" fillId="19" borderId="18" applyNumberFormat="0" applyAlignment="0" applyProtection="0"/>
    <xf numFmtId="183" fontId="51" fillId="0" borderId="0"/>
    <xf numFmtId="183" fontId="81" fillId="8" borderId="0"/>
    <xf numFmtId="305" fontId="103" fillId="0" borderId="0"/>
    <xf numFmtId="177" fontId="103" fillId="0" borderId="0"/>
    <xf numFmtId="263" fontId="31" fillId="0" borderId="0" applyFont="0" applyFill="0" applyBorder="0" applyAlignment="0" applyProtection="0"/>
    <xf numFmtId="225" fontId="31" fillId="0" borderId="0" applyFont="0" applyFill="0" applyBorder="0" applyAlignment="0" applyProtection="0"/>
    <xf numFmtId="236" fontId="13" fillId="0" borderId="0" applyFont="0" applyFill="0" applyBorder="0" applyAlignment="0" applyProtection="0"/>
    <xf numFmtId="186" fontId="103" fillId="0" borderId="0"/>
    <xf numFmtId="10" fontId="27" fillId="8" borderId="2" applyNumberFormat="0" applyBorder="0" applyAlignment="0" applyProtection="0"/>
    <xf numFmtId="174" fontId="104" fillId="0" borderId="0">
      <alignment horizontal="right"/>
    </xf>
    <xf numFmtId="177" fontId="81" fillId="8" borderId="0"/>
    <xf numFmtId="193" fontId="27" fillId="0" borderId="0"/>
    <xf numFmtId="298" fontId="27" fillId="8" borderId="0" applyFont="0" applyBorder="0" applyAlignment="0" applyProtection="0">
      <protection locked="0"/>
    </xf>
    <xf numFmtId="304" fontId="27" fillId="8" borderId="0" applyFont="0" applyBorder="0" applyAlignment="0">
      <protection locked="0"/>
    </xf>
    <xf numFmtId="308" fontId="51" fillId="0" borderId="0"/>
    <xf numFmtId="228" fontId="27" fillId="0" borderId="0"/>
    <xf numFmtId="37" fontId="81" fillId="8" borderId="0"/>
    <xf numFmtId="194" fontId="81" fillId="8" borderId="0"/>
    <xf numFmtId="262" fontId="31" fillId="0" borderId="0"/>
    <xf numFmtId="309" fontId="51" fillId="37" borderId="0"/>
    <xf numFmtId="10" fontId="27" fillId="8" borderId="0">
      <protection locked="0"/>
    </xf>
    <xf numFmtId="228" fontId="105" fillId="8" borderId="0" applyNumberFormat="0" applyBorder="0" applyAlignment="0">
      <protection locked="0"/>
    </xf>
    <xf numFmtId="309" fontId="68" fillId="8" borderId="8" applyProtection="0">
      <alignment horizontal="right"/>
    </xf>
    <xf numFmtId="263" fontId="31" fillId="0" borderId="0" applyFont="0" applyFill="0" applyBorder="0" applyAlignment="0" applyProtection="0">
      <alignment vertical="center"/>
      <protection locked="0"/>
    </xf>
    <xf numFmtId="270" fontId="31" fillId="0" borderId="0" applyFont="0" applyFill="0" applyBorder="0" applyAlignment="0" applyProtection="0"/>
    <xf numFmtId="236" fontId="13" fillId="0" borderId="0" applyFont="0" applyFill="0" applyBorder="0" applyAlignment="0" applyProtection="0">
      <alignment vertical="center"/>
      <protection locked="0"/>
    </xf>
    <xf numFmtId="241" fontId="44" fillId="8" borderId="0" applyNumberFormat="0" applyFont="0" applyBorder="0" applyAlignment="0" applyProtection="0">
      <alignment horizontal="center"/>
      <protection locked="0"/>
    </xf>
    <xf numFmtId="174" fontId="44" fillId="8" borderId="6" applyNumberFormat="0" applyFont="0" applyAlignment="0" applyProtection="0">
      <alignment horizontal="center"/>
      <protection locked="0"/>
    </xf>
    <xf numFmtId="174" fontId="20" fillId="0" borderId="2" applyNumberFormat="0">
      <alignment horizontal="left" wrapText="1"/>
      <protection locked="0"/>
    </xf>
    <xf numFmtId="228" fontId="27" fillId="8" borderId="0" applyNumberFormat="0" applyFont="0" applyBorder="0" applyAlignment="0" applyProtection="0">
      <alignment horizontal="center"/>
      <protection locked="0"/>
    </xf>
    <xf numFmtId="0" fontId="13" fillId="0" borderId="0" applyFill="0" applyBorder="0">
      <alignment horizontal="right"/>
      <protection locked="0"/>
    </xf>
    <xf numFmtId="0" fontId="15" fillId="0" borderId="0"/>
    <xf numFmtId="196" fontId="13" fillId="0" borderId="0" applyFill="0" applyBorder="0">
      <alignment horizontal="right"/>
      <protection locked="0"/>
    </xf>
    <xf numFmtId="215" fontId="13" fillId="45" borderId="0" applyBorder="0"/>
    <xf numFmtId="0" fontId="106" fillId="9" borderId="14">
      <alignment horizontal="left" vertical="center" wrapText="1"/>
    </xf>
    <xf numFmtId="296" fontId="29" fillId="3" borderId="0" applyFont="0">
      <alignment horizontal="center"/>
    </xf>
    <xf numFmtId="0" fontId="20" fillId="8" borderId="2" applyNumberFormat="0" applyProtection="0">
      <alignment vertical="center" wrapText="1"/>
    </xf>
    <xf numFmtId="0" fontId="107" fillId="35" borderId="14"/>
    <xf numFmtId="184" fontId="13" fillId="0" borderId="0" applyFont="0" applyFill="0" applyAlignment="0" applyProtection="0"/>
    <xf numFmtId="310" fontId="13" fillId="0" borderId="0" applyFont="0" applyFill="0" applyBorder="0" applyAlignment="0" applyProtection="0"/>
    <xf numFmtId="2" fontId="20" fillId="0" borderId="0" applyNumberFormat="0" applyBorder="0">
      <alignment horizontal="left"/>
    </xf>
    <xf numFmtId="0" fontId="108" fillId="0" borderId="0" applyNumberFormat="0" applyFill="0" applyBorder="0" applyAlignment="0" applyProtection="0"/>
    <xf numFmtId="0" fontId="73" fillId="0" borderId="20" applyNumberFormat="0" applyFill="0" applyAlignment="0" applyProtection="0"/>
    <xf numFmtId="194" fontId="109" fillId="0" borderId="0" applyNumberFormat="0" applyFont="0" applyFill="0" applyBorder="0" applyAlignment="0">
      <protection hidden="1"/>
    </xf>
    <xf numFmtId="311" fontId="27" fillId="0" borderId="0"/>
    <xf numFmtId="253" fontId="13" fillId="0" borderId="0">
      <alignment horizontal="right"/>
    </xf>
    <xf numFmtId="14" fontId="47" fillId="0" borderId="6" applyFont="0" applyFill="0" applyBorder="0" applyAlignment="0" applyProtection="0"/>
    <xf numFmtId="254" fontId="13" fillId="0" borderId="0">
      <alignment horizontal="right"/>
    </xf>
    <xf numFmtId="254" fontId="13" fillId="0" borderId="0">
      <alignment horizontal="right"/>
    </xf>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1" fontId="27" fillId="0" borderId="0"/>
    <xf numFmtId="312" fontId="15" fillId="0" borderId="0" applyFont="0" applyFill="0" applyBorder="0" applyAlignment="0" applyProtection="0"/>
    <xf numFmtId="312" fontId="15" fillId="0" borderId="0" applyFont="0" applyFill="0" applyBorder="0" applyAlignment="0" applyProtection="0"/>
    <xf numFmtId="313" fontId="13" fillId="0" borderId="0" applyFont="0" applyFill="0" applyBorder="0" applyAlignment="0" applyProtection="0"/>
    <xf numFmtId="313" fontId="13" fillId="0" borderId="0" applyFont="0" applyFill="0" applyBorder="0" applyAlignment="0" applyProtection="0"/>
    <xf numFmtId="254" fontId="13" fillId="0" borderId="0">
      <alignment horizontal="right"/>
    </xf>
    <xf numFmtId="254" fontId="13" fillId="0" borderId="0">
      <alignment horizontal="right"/>
    </xf>
    <xf numFmtId="0" fontId="48" fillId="0" borderId="0" applyFont="0" applyFill="0" applyBorder="0" applyAlignment="0" applyProtection="0"/>
    <xf numFmtId="254" fontId="13" fillId="0" borderId="0">
      <alignment horizontal="right"/>
    </xf>
    <xf numFmtId="0" fontId="110" fillId="0" borderId="0" applyFont="0"/>
    <xf numFmtId="194" fontId="111" fillId="0" borderId="10"/>
    <xf numFmtId="213" fontId="28" fillId="0" borderId="0" applyFill="0" applyBorder="0" applyAlignment="0" applyProtection="0">
      <alignment horizontal="right"/>
    </xf>
    <xf numFmtId="276" fontId="31" fillId="0" borderId="0">
      <alignment horizontal="center"/>
    </xf>
    <xf numFmtId="169" fontId="13" fillId="0" borderId="0" applyFont="0" applyFill="0" applyBorder="0" applyAlignment="0" applyProtection="0"/>
    <xf numFmtId="266" fontId="31" fillId="0" borderId="0" applyFont="0" applyFill="0" applyBorder="0" applyAlignment="0" applyProtection="0"/>
    <xf numFmtId="249" fontId="31" fillId="0" borderId="0" applyFont="0" applyFill="0" applyBorder="0" applyAlignment="0" applyProtection="0">
      <alignment vertical="center"/>
      <protection locked="0"/>
    </xf>
    <xf numFmtId="249" fontId="31" fillId="0" borderId="0" applyFont="0" applyFill="0" applyBorder="0" applyAlignment="0" applyProtection="0"/>
    <xf numFmtId="41" fontId="13" fillId="0" borderId="0" applyFont="0" applyFill="0" applyBorder="0" applyAlignment="0" applyProtection="0"/>
    <xf numFmtId="220" fontId="31" fillId="0" borderId="0" applyFont="0" applyFill="0" applyBorder="0" applyAlignment="0" applyProtection="0"/>
    <xf numFmtId="43" fontId="13" fillId="0" borderId="0" applyFont="0" applyFill="0" applyBorder="0" applyAlignment="0" applyProtection="0"/>
    <xf numFmtId="0" fontId="29" fillId="0" borderId="0"/>
    <xf numFmtId="3" fontId="112" fillId="3" borderId="0">
      <alignment horizontal="center" vertical="center" wrapText="1"/>
      <protection hidden="1"/>
    </xf>
    <xf numFmtId="178" fontId="113" fillId="0" borderId="0" applyFill="0" applyBorder="0" applyAlignment="0" applyProtection="0"/>
    <xf numFmtId="182" fontId="20" fillId="0" borderId="0" applyFill="0" applyBorder="0" applyAlignment="0" applyProtection="0"/>
    <xf numFmtId="2" fontId="60" fillId="0" borderId="37" applyFont="0" applyFill="0" applyBorder="0" applyAlignment="0"/>
    <xf numFmtId="267" fontId="13" fillId="3" borderId="5">
      <alignment horizontal="right"/>
    </xf>
    <xf numFmtId="37" fontId="20" fillId="0" borderId="0" applyFill="0" applyBorder="0" applyAlignment="0" applyProtection="0"/>
    <xf numFmtId="179" fontId="20" fillId="0" borderId="0" applyFill="0" applyBorder="0" applyAlignment="0" applyProtection="0"/>
    <xf numFmtId="180" fontId="20" fillId="0" borderId="0" applyFill="0" applyBorder="0" applyAlignment="0" applyProtection="0"/>
    <xf numFmtId="0" fontId="29" fillId="3" borderId="0">
      <protection hidden="1"/>
    </xf>
    <xf numFmtId="17" fontId="114" fillId="3" borderId="0">
      <alignment textRotation="90"/>
      <protection hidden="1"/>
    </xf>
    <xf numFmtId="314" fontId="13" fillId="0" borderId="0" applyFill="0" applyBorder="0" applyAlignment="0">
      <alignment horizontal="right"/>
    </xf>
    <xf numFmtId="196" fontId="13" fillId="0" borderId="6" applyFont="0" applyFill="0" applyBorder="0" applyProtection="0"/>
    <xf numFmtId="197" fontId="13" fillId="0" borderId="6" applyFont="0" applyFill="0" applyBorder="0" applyAlignment="0" applyProtection="0"/>
    <xf numFmtId="315" fontId="13" fillId="0" borderId="0"/>
    <xf numFmtId="196" fontId="13" fillId="0" borderId="0" applyFont="0" applyFill="0" applyBorder="0" applyAlignment="0" applyProtection="0"/>
    <xf numFmtId="197" fontId="13" fillId="0" borderId="0" applyFont="0" applyFill="0" applyBorder="0" applyAlignment="0" applyProtection="0"/>
    <xf numFmtId="291" fontId="13" fillId="0" borderId="0" applyFill="0" applyBorder="0" applyProtection="0">
      <alignment horizontal="right"/>
    </xf>
    <xf numFmtId="192" fontId="31" fillId="37" borderId="38" applyFill="0" applyBorder="0" applyProtection="0">
      <alignment vertical="top"/>
    </xf>
    <xf numFmtId="316" fontId="29" fillId="0" borderId="0" applyFill="0" applyBorder="0" applyProtection="0">
      <alignment horizontal="right"/>
    </xf>
    <xf numFmtId="317" fontId="60" fillId="0" borderId="0"/>
    <xf numFmtId="251" fontId="13" fillId="0" borderId="0" applyFont="0" applyFill="0" applyBorder="0" applyAlignment="0" applyProtection="0">
      <alignment horizontal="right"/>
    </xf>
    <xf numFmtId="174" fontId="13" fillId="8" borderId="39" applyProtection="0">
      <alignment horizontal="right"/>
    </xf>
    <xf numFmtId="285" fontId="13" fillId="0" borderId="0"/>
    <xf numFmtId="194" fontId="48" fillId="0" borderId="0" applyProtection="0"/>
    <xf numFmtId="318" fontId="27" fillId="3" borderId="0" applyFont="0" applyBorder="0" applyAlignment="0" applyProtection="0">
      <alignment horizontal="right"/>
      <protection hidden="1"/>
    </xf>
    <xf numFmtId="0" fontId="115" fillId="12" borderId="0" applyNumberFormat="0" applyBorder="0" applyAlignment="0" applyProtection="0"/>
    <xf numFmtId="0" fontId="115" fillId="12" borderId="0" applyNumberFormat="0" applyBorder="0" applyAlignment="0" applyProtection="0"/>
    <xf numFmtId="40" fontId="111" fillId="0" borderId="0" applyFont="0" applyFill="0" applyBorder="0" applyAlignment="0" applyProtection="0">
      <alignment horizontal="center"/>
    </xf>
    <xf numFmtId="319" fontId="15" fillId="0" borderId="0"/>
    <xf numFmtId="37" fontId="116" fillId="0" borderId="0"/>
    <xf numFmtId="1" fontId="85" fillId="3" borderId="0">
      <alignment horizontal="center"/>
      <protection hidden="1"/>
    </xf>
    <xf numFmtId="0" fontId="117" fillId="3" borderId="0">
      <alignment horizontal="center"/>
      <protection hidden="1"/>
    </xf>
    <xf numFmtId="0" fontId="20" fillId="3" borderId="2" applyNumberFormat="0" applyAlignment="0"/>
    <xf numFmtId="177" fontId="29" fillId="0" borderId="0"/>
    <xf numFmtId="0" fontId="118" fillId="0" borderId="0"/>
    <xf numFmtId="0" fontId="118" fillId="0" borderId="0"/>
    <xf numFmtId="0" fontId="13" fillId="2" borderId="0" applyNumberFormat="0" applyFont="0" applyAlignment="0">
      <alignment horizontal="centerContinuous"/>
    </xf>
    <xf numFmtId="0" fontId="78" fillId="0" borderId="0"/>
    <xf numFmtId="320" fontId="27" fillId="0" borderId="0" applyFont="0" applyFill="0" applyBorder="0" applyAlignment="0" applyProtection="0">
      <alignment horizontal="right"/>
    </xf>
    <xf numFmtId="321" fontId="119" fillId="0" borderId="0"/>
    <xf numFmtId="305" fontId="41" fillId="0" borderId="0"/>
    <xf numFmtId="177" fontId="41" fillId="0" borderId="0"/>
    <xf numFmtId="186" fontId="41" fillId="0" borderId="0"/>
    <xf numFmtId="322" fontId="41" fillId="0" borderId="0">
      <alignment horizontal="right"/>
    </xf>
    <xf numFmtId="38" fontId="27" fillId="0" borderId="2" applyFont="0" applyFill="0" applyBorder="0" applyAlignment="0" applyProtection="0"/>
    <xf numFmtId="228" fontId="13" fillId="0" borderId="0" applyFont="0" applyFill="0" applyBorder="0" applyAlignment="0"/>
    <xf numFmtId="40" fontId="27" fillId="0" borderId="0" applyFont="0" applyFill="0" applyBorder="0" applyAlignment="0"/>
    <xf numFmtId="281" fontId="27" fillId="0" borderId="0" applyFont="0" applyFill="0" applyBorder="0" applyAlignment="0"/>
    <xf numFmtId="228" fontId="47" fillId="0" borderId="0" applyNumberFormat="0" applyFill="0" applyBorder="0" applyAlignment="0" applyProtection="0"/>
    <xf numFmtId="323" fontId="13" fillId="0" borderId="0" applyFill="0" applyBorder="0" applyProtection="0">
      <alignment vertical="top"/>
    </xf>
    <xf numFmtId="324" fontId="27" fillId="0" borderId="0" applyFont="0" applyFill="0" applyBorder="0" applyAlignment="0" applyProtection="0"/>
    <xf numFmtId="0" fontId="29" fillId="3" borderId="0">
      <protection hidden="1"/>
    </xf>
    <xf numFmtId="0" fontId="20" fillId="0" borderId="0"/>
    <xf numFmtId="325" fontId="15" fillId="0" borderId="0">
      <alignment horizontal="right"/>
    </xf>
    <xf numFmtId="40" fontId="47" fillId="0" borderId="0">
      <alignment horizontal="left"/>
    </xf>
    <xf numFmtId="173" fontId="20" fillId="0" borderId="0"/>
    <xf numFmtId="192" fontId="29" fillId="0" borderId="0">
      <alignment horizontal="right"/>
    </xf>
    <xf numFmtId="0" fontId="120" fillId="0" borderId="0"/>
    <xf numFmtId="0" fontId="121" fillId="0" borderId="0" applyFill="0" applyBorder="0" applyAlignment="0" applyProtection="0"/>
    <xf numFmtId="40" fontId="20" fillId="0" borderId="0" applyBorder="0">
      <alignment horizontal="right"/>
    </xf>
    <xf numFmtId="170" fontId="29" fillId="3" borderId="0">
      <protection hidden="1"/>
    </xf>
    <xf numFmtId="326" fontId="44" fillId="0" borderId="0" applyFont="0" applyFill="0" applyBorder="0" applyAlignment="0" applyProtection="0"/>
    <xf numFmtId="327" fontId="44" fillId="0" borderId="0" applyFont="0" applyFill="0" applyBorder="0" applyAlignment="0" applyProtection="0"/>
    <xf numFmtId="0" fontId="13" fillId="46" borderId="40" applyNumberFormat="0" applyFont="0" applyAlignment="0" applyProtection="0"/>
    <xf numFmtId="0" fontId="13" fillId="46" borderId="40" applyNumberFormat="0" applyFont="0" applyAlignment="0" applyProtection="0"/>
    <xf numFmtId="0" fontId="13" fillId="46" borderId="40" applyNumberFormat="0" applyFont="0" applyAlignment="0" applyProtection="0"/>
    <xf numFmtId="0" fontId="122" fillId="0" borderId="41"/>
    <xf numFmtId="283" fontId="13" fillId="0" borderId="0" applyFont="0" applyFill="0" applyBorder="0" applyAlignment="0" applyProtection="0"/>
    <xf numFmtId="191" fontId="42" fillId="0" borderId="0" applyFont="0" applyFill="0" applyBorder="0" applyAlignment="0" applyProtection="0"/>
    <xf numFmtId="40" fontId="20" fillId="0" borderId="0" applyFont="0" applyFill="0" applyBorder="0" applyAlignment="0" applyProtection="0">
      <alignment horizontal="center"/>
    </xf>
    <xf numFmtId="241" fontId="13" fillId="0" borderId="0" applyFont="0" applyFill="0" applyBorder="0" applyAlignment="0" applyProtection="0"/>
    <xf numFmtId="284" fontId="13" fillId="0" borderId="0" applyFont="0" applyFill="0" applyBorder="0" applyAlignment="0" applyProtection="0"/>
    <xf numFmtId="285" fontId="13" fillId="0" borderId="0" applyBorder="0" applyProtection="0"/>
    <xf numFmtId="0" fontId="118" fillId="0" borderId="0"/>
    <xf numFmtId="194" fontId="20" fillId="0" borderId="0" applyFont="0" applyFill="0" applyBorder="0" applyProtection="0"/>
    <xf numFmtId="0" fontId="28" fillId="0" borderId="0">
      <alignment horizontal="left" vertical="top"/>
      <protection locked="0"/>
    </xf>
    <xf numFmtId="0" fontId="123" fillId="38" borderId="42" applyNumberFormat="0" applyAlignment="0" applyProtection="0"/>
    <xf numFmtId="37" fontId="124" fillId="0" borderId="0"/>
    <xf numFmtId="37" fontId="27" fillId="0" borderId="0" applyBorder="0">
      <protection locked="0"/>
    </xf>
    <xf numFmtId="286" fontId="13" fillId="32" borderId="43" applyProtection="0"/>
    <xf numFmtId="328" fontId="53" fillId="32" borderId="43" applyProtection="0"/>
    <xf numFmtId="283" fontId="13" fillId="32" borderId="43" applyProtection="0"/>
    <xf numFmtId="283" fontId="13" fillId="32" borderId="43" applyProtection="0"/>
    <xf numFmtId="286" fontId="13" fillId="32" borderId="43" applyProtection="0"/>
    <xf numFmtId="0" fontId="125" fillId="0" borderId="0" applyProtection="0">
      <alignment horizontal="left"/>
    </xf>
    <xf numFmtId="0" fontId="13" fillId="0" borderId="0" applyFill="0" applyBorder="0" applyProtection="0">
      <alignment horizontal="left"/>
    </xf>
    <xf numFmtId="0" fontId="13" fillId="0" borderId="0" applyFill="0" applyBorder="0" applyProtection="0">
      <alignment horizontal="left"/>
    </xf>
    <xf numFmtId="1" fontId="126" fillId="0" borderId="0" applyProtection="0">
      <alignment horizontal="right" vertical="center"/>
    </xf>
    <xf numFmtId="186" fontId="13" fillId="0" borderId="0">
      <alignment horizontal="center"/>
    </xf>
    <xf numFmtId="0" fontId="84" fillId="0" borderId="44" applyNumberFormat="0" applyAlignment="0" applyProtection="0"/>
    <xf numFmtId="0" fontId="15" fillId="41" borderId="0" applyNumberFormat="0" applyFont="0" applyBorder="0" applyAlignment="0" applyProtection="0"/>
    <xf numFmtId="0" fontId="27" fillId="47" borderId="41" applyNumberFormat="0" applyFont="0" applyBorder="0" applyAlignment="0" applyProtection="0">
      <alignment horizontal="center"/>
    </xf>
    <xf numFmtId="0" fontId="27" fillId="48" borderId="41" applyNumberFormat="0" applyFont="0" applyBorder="0" applyAlignment="0" applyProtection="0">
      <alignment horizontal="center"/>
    </xf>
    <xf numFmtId="0" fontId="15" fillId="0" borderId="45" applyNumberFormat="0" applyAlignment="0" applyProtection="0"/>
    <xf numFmtId="0" fontId="15" fillId="0" borderId="46" applyNumberFormat="0" applyAlignment="0" applyProtection="0"/>
    <xf numFmtId="0" fontId="84" fillId="0" borderId="47" applyNumberFormat="0" applyAlignment="0" applyProtection="0"/>
    <xf numFmtId="183" fontId="27" fillId="0" borderId="0"/>
    <xf numFmtId="0" fontId="44" fillId="0" borderId="0" applyFill="0" applyBorder="0"/>
    <xf numFmtId="204" fontId="13" fillId="43" borderId="0"/>
    <xf numFmtId="247" fontId="28" fillId="0" borderId="0"/>
    <xf numFmtId="287" fontId="13" fillId="0" borderId="0"/>
    <xf numFmtId="10" fontId="13" fillId="0" borderId="0" applyFill="0" applyBorder="0" applyAlignment="0" applyProtection="0"/>
    <xf numFmtId="174" fontId="44" fillId="0" borderId="0"/>
    <xf numFmtId="286" fontId="13" fillId="0" borderId="0" applyFont="0" applyFill="0" applyBorder="0" applyAlignment="0" applyProtection="0">
      <alignment horizontal="right"/>
    </xf>
    <xf numFmtId="288" fontId="13" fillId="0" borderId="0" applyFont="0" applyFill="0" applyBorder="0" applyAlignment="0"/>
    <xf numFmtId="190" fontId="27" fillId="0" borderId="0" applyFont="0" applyFill="0" applyBorder="0" applyAlignment="0"/>
    <xf numFmtId="292" fontId="13" fillId="0" borderId="0" applyFill="0" applyBorder="0" applyAlignment="0" applyProtection="0"/>
    <xf numFmtId="183" fontId="68" fillId="0" borderId="0" applyFont="0" applyFill="0" applyBorder="0" applyAlignment="0" applyProtection="0"/>
    <xf numFmtId="293" fontId="13" fillId="0" borderId="0" applyFont="0" applyFill="0" applyBorder="0" applyAlignment="0"/>
    <xf numFmtId="294" fontId="13" fillId="0" borderId="0" applyFill="0" applyBorder="0" applyAlignment="0" applyProtection="0"/>
    <xf numFmtId="295" fontId="13" fillId="3" borderId="0" applyFont="0" applyFill="0" applyBorder="0" applyAlignment="0" applyProtection="0"/>
    <xf numFmtId="294" fontId="13" fillId="0" borderId="0" applyFill="0" applyBorder="0" applyAlignment="0" applyProtection="0"/>
    <xf numFmtId="286" fontId="13" fillId="37" borderId="38" applyProtection="0">
      <alignment vertical="top"/>
    </xf>
    <xf numFmtId="296" fontId="13" fillId="0" borderId="0" applyFont="0" applyFill="0" applyBorder="0" applyProtection="0">
      <alignment horizontal="right"/>
    </xf>
    <xf numFmtId="185" fontId="13" fillId="0" borderId="0" applyFont="0" applyFill="0" applyBorder="0" applyProtection="0">
      <alignment horizontal="right"/>
    </xf>
    <xf numFmtId="286" fontId="13" fillId="0" borderId="0" applyFill="0" applyBorder="0" applyProtection="0">
      <alignment vertical="top"/>
    </xf>
    <xf numFmtId="9" fontId="127" fillId="0" borderId="0" applyFont="0" applyFill="0" applyBorder="0" applyAlignment="0" applyProtection="0"/>
    <xf numFmtId="305" fontId="31" fillId="0" borderId="0"/>
    <xf numFmtId="297" fontId="13" fillId="0" borderId="0"/>
    <xf numFmtId="197" fontId="13" fillId="0" borderId="0" applyFill="0" applyBorder="0">
      <alignment horizontal="right"/>
      <protection locked="0"/>
    </xf>
    <xf numFmtId="298" fontId="13" fillId="0" borderId="0" applyFont="0" applyFill="0" applyBorder="0" applyAlignment="0" applyProtection="0"/>
    <xf numFmtId="9" fontId="13" fillId="0" borderId="0" applyFont="0" applyFill="0" applyBorder="0" applyAlignment="0" applyProtection="0"/>
    <xf numFmtId="291" fontId="13" fillId="0" borderId="0" applyFont="0" applyFill="0" applyBorder="0" applyAlignment="0" applyProtection="0"/>
    <xf numFmtId="306" fontId="13" fillId="0" borderId="0" applyFont="0" applyFill="0" applyBorder="0" applyAlignment="0" applyProtection="0"/>
    <xf numFmtId="170" fontId="16" fillId="2" borderId="0">
      <alignment horizontal="right"/>
    </xf>
    <xf numFmtId="1" fontId="128" fillId="0" borderId="0">
      <alignment horizontal="center"/>
    </xf>
    <xf numFmtId="193" fontId="13" fillId="0" borderId="0" applyFont="0" applyFill="0" applyBorder="0" applyAlignment="0" applyProtection="0"/>
    <xf numFmtId="0" fontId="53" fillId="0" borderId="0"/>
    <xf numFmtId="185" fontId="29" fillId="0" borderId="0"/>
    <xf numFmtId="193" fontId="129" fillId="0" borderId="48">
      <alignment horizontal="right"/>
    </xf>
    <xf numFmtId="0" fontId="47" fillId="3" borderId="2" applyNumberFormat="0" applyFont="0" applyAlignment="0" applyProtection="0"/>
    <xf numFmtId="241" fontId="44" fillId="3" borderId="0" applyNumberFormat="0" applyFont="0" applyBorder="0" applyAlignment="0" applyProtection="0">
      <alignment horizontal="center"/>
      <protection locked="0"/>
    </xf>
    <xf numFmtId="299" fontId="13" fillId="0" borderId="0" applyFill="0" applyBorder="0" applyProtection="0">
      <alignment horizontal="right"/>
    </xf>
    <xf numFmtId="0" fontId="18" fillId="0" borderId="0"/>
    <xf numFmtId="0" fontId="18" fillId="0" borderId="49">
      <alignment horizontal="right"/>
    </xf>
    <xf numFmtId="0" fontId="18" fillId="0" borderId="0"/>
    <xf numFmtId="0" fontId="20" fillId="0" borderId="0" applyNumberFormat="0" applyFill="0" applyBorder="0" applyAlignment="0" applyProtection="0"/>
    <xf numFmtId="15" fontId="20" fillId="0" borderId="0" applyFill="0" applyBorder="0" applyAlignment="0" applyProtection="0"/>
    <xf numFmtId="4" fontId="20" fillId="0" borderId="0" applyFill="0" applyBorder="0" applyAlignment="0" applyProtection="0"/>
    <xf numFmtId="38" fontId="13" fillId="0" borderId="0"/>
    <xf numFmtId="177" fontId="13" fillId="0" borderId="0"/>
    <xf numFmtId="183" fontId="20" fillId="0" borderId="0"/>
    <xf numFmtId="183" fontId="33" fillId="0" borderId="0"/>
    <xf numFmtId="308" fontId="13" fillId="0" borderId="0"/>
    <xf numFmtId="184" fontId="13" fillId="0" borderId="0"/>
    <xf numFmtId="0" fontId="20" fillId="0" borderId="50">
      <alignment horizontal="center"/>
    </xf>
    <xf numFmtId="3" fontId="20" fillId="0" borderId="0" applyFill="0" applyBorder="0" applyAlignment="0" applyProtection="0"/>
    <xf numFmtId="0" fontId="20" fillId="49" borderId="0" applyNumberFormat="0" applyBorder="0" applyAlignment="0" applyProtection="0"/>
    <xf numFmtId="228" fontId="13" fillId="0" borderId="0" applyFont="0" applyFill="0" applyBorder="0" applyAlignment="0" applyProtection="0"/>
    <xf numFmtId="0" fontId="13" fillId="0" borderId="0" applyFont="0" applyFill="0" applyBorder="0" applyAlignment="0" applyProtection="0"/>
    <xf numFmtId="235" fontId="13" fillId="3" borderId="0"/>
    <xf numFmtId="235" fontId="13" fillId="3" borderId="0"/>
    <xf numFmtId="0" fontId="130" fillId="0" borderId="0">
      <alignment horizontal="center"/>
    </xf>
    <xf numFmtId="0" fontId="17" fillId="0" borderId="6">
      <alignment horizontal="centerContinuous"/>
    </xf>
    <xf numFmtId="214" fontId="13" fillId="3" borderId="0">
      <alignment horizontal="right"/>
    </xf>
    <xf numFmtId="239" fontId="13" fillId="3" borderId="5">
      <alignment horizontal="right"/>
    </xf>
    <xf numFmtId="300" fontId="13" fillId="0" borderId="0" applyFont="0" applyFill="0" applyBorder="0" applyProtection="0">
      <alignment horizontal="right"/>
    </xf>
    <xf numFmtId="301" fontId="13" fillId="0" borderId="0" applyFont="0" applyFill="0" applyBorder="0" applyProtection="0">
      <alignment horizontal="right"/>
    </xf>
    <xf numFmtId="199" fontId="13" fillId="0" borderId="0">
      <alignment horizontal="right"/>
      <protection locked="0"/>
    </xf>
    <xf numFmtId="286" fontId="13" fillId="0" borderId="0" applyNumberFormat="0" applyFill="0" applyBorder="0" applyAlignment="0" applyProtection="0"/>
    <xf numFmtId="228" fontId="131" fillId="0" borderId="0" applyNumberFormat="0" applyFill="0" applyBorder="0" applyAlignment="0" applyProtection="0"/>
    <xf numFmtId="328" fontId="70" fillId="0" borderId="0" applyNumberFormat="0" applyFill="0" applyBorder="0" applyAlignment="0" applyProtection="0"/>
    <xf numFmtId="0" fontId="80" fillId="0" borderId="0"/>
    <xf numFmtId="0" fontId="20" fillId="0" borderId="0" applyNumberFormat="0" applyFill="0" applyBorder="0" applyProtection="0">
      <alignment horizontal="right"/>
    </xf>
    <xf numFmtId="0" fontId="47" fillId="0" borderId="0" applyNumberFormat="0" applyFill="0" applyBorder="0"/>
    <xf numFmtId="3" fontId="47" fillId="43" borderId="51" applyNumberFormat="0" applyFill="0" applyBorder="0" applyProtection="0">
      <alignment horizontal="left"/>
    </xf>
    <xf numFmtId="0" fontId="123" fillId="38" borderId="42" applyNumberFormat="0" applyAlignment="0" applyProtection="0"/>
    <xf numFmtId="0" fontId="29" fillId="0" borderId="52">
      <alignment vertical="center"/>
    </xf>
    <xf numFmtId="4" fontId="132" fillId="12" borderId="42" applyNumberFormat="0" applyProtection="0">
      <alignment vertical="center"/>
    </xf>
    <xf numFmtId="4" fontId="133" fillId="37" borderId="42" applyNumberFormat="0" applyProtection="0">
      <alignment vertical="center"/>
    </xf>
    <xf numFmtId="4" fontId="134" fillId="12" borderId="42" applyNumberFormat="0" applyProtection="0">
      <alignment horizontal="left" vertical="center" indent="1"/>
    </xf>
    <xf numFmtId="4" fontId="132" fillId="12" borderId="42" applyNumberFormat="0" applyProtection="0">
      <alignment horizontal="left" vertical="center" indent="1"/>
    </xf>
    <xf numFmtId="0" fontId="26" fillId="40" borderId="42" applyNumberFormat="0" applyProtection="0">
      <alignment horizontal="left" vertical="center" indent="1"/>
    </xf>
    <xf numFmtId="4" fontId="135" fillId="50" borderId="42" applyNumberFormat="0" applyProtection="0">
      <alignment horizontal="right" vertical="center"/>
    </xf>
    <xf numFmtId="4" fontId="135" fillId="51" borderId="42" applyNumberFormat="0" applyProtection="0">
      <alignment horizontal="right" vertical="center"/>
    </xf>
    <xf numFmtId="4" fontId="135" fillId="10" borderId="42" applyNumberFormat="0" applyProtection="0">
      <alignment horizontal="right" vertical="center"/>
    </xf>
    <xf numFmtId="4" fontId="135" fillId="52" borderId="42" applyNumberFormat="0" applyProtection="0">
      <alignment horizontal="right" vertical="center"/>
    </xf>
    <xf numFmtId="4" fontId="135" fillId="53" borderId="42" applyNumberFormat="0" applyProtection="0">
      <alignment horizontal="right" vertical="center"/>
    </xf>
    <xf numFmtId="4" fontId="135" fillId="54" borderId="42" applyNumberFormat="0" applyProtection="0">
      <alignment horizontal="right" vertical="center"/>
    </xf>
    <xf numFmtId="4" fontId="135" fillId="55" borderId="42" applyNumberFormat="0" applyProtection="0">
      <alignment horizontal="right" vertical="center"/>
    </xf>
    <xf numFmtId="4" fontId="135" fillId="56" borderId="42" applyNumberFormat="0" applyProtection="0">
      <alignment horizontal="right" vertical="center"/>
    </xf>
    <xf numFmtId="4" fontId="135" fillId="4" borderId="42" applyNumberFormat="0" applyProtection="0">
      <alignment horizontal="right" vertical="center"/>
    </xf>
    <xf numFmtId="4" fontId="134" fillId="57" borderId="42" applyNumberFormat="0" applyProtection="0">
      <alignment horizontal="left" vertical="center" indent="1"/>
    </xf>
    <xf numFmtId="4" fontId="136" fillId="58" borderId="0" applyNumberFormat="0" applyProtection="0">
      <alignment horizontal="left" vertical="center" indent="1"/>
    </xf>
    <xf numFmtId="4" fontId="137" fillId="6" borderId="0" applyNumberFormat="0" applyProtection="0">
      <alignment horizontal="left" vertical="center" indent="1"/>
    </xf>
    <xf numFmtId="0" fontId="13" fillId="40" borderId="42" applyNumberFormat="0" applyProtection="0">
      <alignment horizontal="left" vertical="center" indent="1"/>
    </xf>
    <xf numFmtId="4" fontId="138" fillId="59" borderId="42" applyNumberFormat="0" applyProtection="0">
      <alignment horizontal="left" vertical="center" indent="1"/>
    </xf>
    <xf numFmtId="4" fontId="138" fillId="33" borderId="42" applyNumberFormat="0" applyProtection="0">
      <alignment horizontal="left" vertical="center" indent="1"/>
    </xf>
    <xf numFmtId="0" fontId="39" fillId="33" borderId="42" applyNumberFormat="0" applyProtection="0">
      <alignment horizontal="left" vertical="center" indent="1"/>
    </xf>
    <xf numFmtId="0" fontId="13" fillId="33" borderId="42" applyNumberFormat="0" applyProtection="0">
      <alignment horizontal="left" vertical="center" indent="1"/>
    </xf>
    <xf numFmtId="0" fontId="39" fillId="5" borderId="42" applyNumberFormat="0" applyProtection="0">
      <alignment horizontal="left" vertical="center" indent="1"/>
    </xf>
    <xf numFmtId="0" fontId="13" fillId="5" borderId="42" applyNumberFormat="0" applyProtection="0">
      <alignment horizontal="left" vertical="center" indent="1"/>
    </xf>
    <xf numFmtId="0" fontId="39" fillId="3" borderId="42" applyNumberFormat="0" applyProtection="0">
      <alignment horizontal="left" vertical="center" indent="1"/>
    </xf>
    <xf numFmtId="0" fontId="13" fillId="3"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4" fontId="135" fillId="8" borderId="42" applyNumberFormat="0" applyProtection="0">
      <alignment vertical="center"/>
    </xf>
    <xf numFmtId="4" fontId="133" fillId="8" borderId="42" applyNumberFormat="0" applyProtection="0">
      <alignment vertical="center"/>
    </xf>
    <xf numFmtId="4" fontId="135" fillId="8" borderId="42" applyNumberFormat="0" applyProtection="0">
      <alignment horizontal="left" vertical="center" indent="1"/>
    </xf>
    <xf numFmtId="4" fontId="135" fillId="8" borderId="42" applyNumberFormat="0" applyProtection="0">
      <alignment horizontal="left" vertical="center" indent="1"/>
    </xf>
    <xf numFmtId="4" fontId="42" fillId="58" borderId="53" applyNumberFormat="0" applyProtection="0">
      <alignment horizontal="right" vertical="center"/>
    </xf>
    <xf numFmtId="4" fontId="133" fillId="59" borderId="42" applyNumberFormat="0" applyProtection="0">
      <alignment horizontal="right" vertical="center"/>
    </xf>
    <xf numFmtId="4" fontId="91" fillId="60" borderId="53" applyNumberFormat="0" applyProtection="0">
      <alignment horizontal="left" vertical="center" wrapText="1" indent="1"/>
    </xf>
    <xf numFmtId="0" fontId="26" fillId="40" borderId="42" applyNumberFormat="0" applyProtection="0">
      <alignment horizontal="left" vertical="center" indent="1"/>
    </xf>
    <xf numFmtId="0" fontId="139" fillId="0" borderId="0" applyNumberFormat="0" applyProtection="0"/>
    <xf numFmtId="4" fontId="70" fillId="59" borderId="42" applyNumberFormat="0" applyProtection="0">
      <alignment horizontal="right" vertical="center"/>
    </xf>
    <xf numFmtId="0" fontId="13" fillId="0" borderId="0" applyNumberFormat="0" applyFont="0" applyFill="0" applyBorder="0" applyAlignment="0" applyProtection="0"/>
    <xf numFmtId="0" fontId="91" fillId="0" borderId="0" applyFill="0" applyBorder="0" applyProtection="0">
      <alignment horizontal="left"/>
    </xf>
    <xf numFmtId="0" fontId="140" fillId="42" borderId="2">
      <alignment horizontal="center" vertical="center" wrapText="1"/>
      <protection hidden="1"/>
    </xf>
    <xf numFmtId="174" fontId="51" fillId="0" borderId="0"/>
    <xf numFmtId="0" fontId="15" fillId="61" borderId="0" applyNumberFormat="0" applyFont="0" applyBorder="0" applyAlignment="0" applyProtection="0"/>
    <xf numFmtId="172" fontId="29" fillId="0" borderId="0"/>
    <xf numFmtId="37" fontId="20" fillId="0" borderId="2" applyBorder="0">
      <alignment horizontal="right"/>
      <protection locked="0"/>
    </xf>
    <xf numFmtId="0" fontId="141" fillId="33" borderId="0" applyAlignment="0"/>
    <xf numFmtId="187" fontId="13" fillId="13" borderId="0" applyNumberFormat="0" applyBorder="0" applyAlignment="0" applyProtection="0"/>
    <xf numFmtId="0" fontId="13" fillId="0" borderId="0"/>
    <xf numFmtId="12" fontId="20" fillId="0" borderId="0" applyFont="0" applyFill="0" applyBorder="0" applyProtection="0">
      <alignment horizontal="right"/>
    </xf>
    <xf numFmtId="302" fontId="13" fillId="43" borderId="0" applyFont="0" applyFill="0" applyBorder="0" applyProtection="0">
      <alignment horizontal="right"/>
    </xf>
    <xf numFmtId="228" fontId="27" fillId="41" borderId="0" applyNumberFormat="0" applyFont="0" applyBorder="0" applyAlignment="0">
      <protection hidden="1"/>
    </xf>
    <xf numFmtId="186" fontId="13" fillId="3" borderId="0">
      <alignment horizontal="center"/>
    </xf>
    <xf numFmtId="0" fontId="31" fillId="3" borderId="0">
      <alignment horizontal="center"/>
    </xf>
    <xf numFmtId="0" fontId="142" fillId="0" borderId="0"/>
    <xf numFmtId="232" fontId="28" fillId="0" borderId="0" applyFill="0" applyBorder="0" applyAlignment="0" applyProtection="0"/>
    <xf numFmtId="0" fontId="18" fillId="0" borderId="0"/>
    <xf numFmtId="0" fontId="47" fillId="3" borderId="0" applyNumberFormat="0" applyFont="0" applyBorder="0" applyAlignment="0" applyProtection="0"/>
    <xf numFmtId="184" fontId="20" fillId="0" borderId="0"/>
    <xf numFmtId="0" fontId="80" fillId="0" borderId="14"/>
    <xf numFmtId="0" fontId="26" fillId="0" borderId="0" applyFill="0" applyBorder="0" applyProtection="0">
      <alignment horizontal="center" vertical="center"/>
    </xf>
    <xf numFmtId="0" fontId="143" fillId="0" borderId="0" applyBorder="0" applyProtection="0">
      <alignment vertical="center"/>
    </xf>
    <xf numFmtId="0" fontId="13" fillId="0" borderId="6" applyBorder="0" applyProtection="0">
      <alignment horizontal="right" vertical="center"/>
    </xf>
    <xf numFmtId="0" fontId="144" fillId="34" borderId="0" applyBorder="0" applyProtection="0">
      <alignment horizontal="centerContinuous" vertical="center"/>
    </xf>
    <xf numFmtId="0" fontId="144" fillId="62" borderId="6" applyBorder="0" applyProtection="0">
      <alignment horizontal="centerContinuous" vertical="center"/>
    </xf>
    <xf numFmtId="0" fontId="145" fillId="0" borderId="0"/>
    <xf numFmtId="0" fontId="26" fillId="0" borderId="0" applyFill="0" applyBorder="0" applyProtection="0"/>
    <xf numFmtId="0" fontId="120" fillId="0" borderId="0"/>
    <xf numFmtId="0" fontId="111" fillId="0" borderId="0" applyFill="0" applyBorder="0" applyProtection="0">
      <alignment horizontal="left"/>
    </xf>
    <xf numFmtId="0" fontId="13" fillId="0" borderId="0" applyFill="0" applyBorder="0" applyProtection="0">
      <alignment horizontal="left" vertical="top"/>
    </xf>
    <xf numFmtId="0" fontId="84" fillId="0" borderId="0">
      <alignment horizontal="centerContinuous"/>
    </xf>
    <xf numFmtId="0" fontId="58" fillId="2" borderId="10" applyNumberFormat="0" applyFont="0" applyFill="0" applyAlignment="0" applyProtection="0">
      <protection locked="0"/>
    </xf>
    <xf numFmtId="278" fontId="146" fillId="0" borderId="0" applyNumberFormat="0" applyFill="0" applyBorder="0">
      <alignment horizontal="left"/>
    </xf>
    <xf numFmtId="278" fontId="147" fillId="0" borderId="0" applyNumberFormat="0" applyFill="0" applyBorder="0">
      <alignment horizontal="right"/>
    </xf>
    <xf numFmtId="278" fontId="148" fillId="0" borderId="0" applyNumberFormat="0" applyFill="0" applyBorder="0">
      <alignment horizontal="right"/>
    </xf>
    <xf numFmtId="0" fontId="13" fillId="0" borderId="0" applyFill="0" applyBorder="0" applyProtection="0">
      <alignment horizontal="center" vertical="center"/>
    </xf>
    <xf numFmtId="0" fontId="58" fillId="2" borderId="54" applyNumberFormat="0" applyFont="0" applyFill="0" applyAlignment="0" applyProtection="0">
      <protection locked="0"/>
    </xf>
    <xf numFmtId="0" fontId="149" fillId="0" borderId="0" applyFill="0" applyBorder="0" applyProtection="0">
      <alignment vertical="top"/>
    </xf>
    <xf numFmtId="0" fontId="13" fillId="0" borderId="0" applyFill="0" applyBorder="0" applyProtection="0">
      <alignment vertical="center"/>
    </xf>
    <xf numFmtId="0" fontId="150" fillId="0" borderId="0" applyFill="0" applyBorder="0" applyProtection="0"/>
    <xf numFmtId="1" fontId="151" fillId="0" borderId="0"/>
    <xf numFmtId="49" fontId="152" fillId="0" borderId="0"/>
    <xf numFmtId="0" fontId="27" fillId="0" borderId="0"/>
    <xf numFmtId="228" fontId="13" fillId="4" borderId="0" applyNumberFormat="0" applyFont="0" applyBorder="0" applyAlignment="0" applyProtection="0"/>
    <xf numFmtId="49" fontId="153" fillId="0" borderId="6">
      <alignment vertical="center"/>
    </xf>
    <xf numFmtId="0" fontId="154" fillId="0" borderId="0" applyNumberFormat="0" applyFill="0" applyBorder="0" applyAlignment="0" applyProtection="0"/>
    <xf numFmtId="0" fontId="86" fillId="0" borderId="0" applyNumberFormat="0" applyFill="0" applyBorder="0" applyAlignment="0" applyProtection="0"/>
    <xf numFmtId="0" fontId="13" fillId="0" borderId="0" applyBorder="0" applyProtection="0"/>
    <xf numFmtId="0" fontId="29" fillId="0" borderId="0"/>
    <xf numFmtId="0" fontId="29" fillId="0" borderId="0"/>
    <xf numFmtId="0" fontId="47" fillId="0" borderId="0" applyNumberFormat="0" applyFill="0" applyBorder="0" applyAlignment="0" applyProtection="0"/>
    <xf numFmtId="0" fontId="154" fillId="0" borderId="0" applyNumberFormat="0" applyFill="0" applyBorder="0" applyAlignment="0" applyProtection="0"/>
    <xf numFmtId="0" fontId="86" fillId="0" borderId="0" applyNumberFormat="0" applyFill="0" applyBorder="0" applyAlignment="0" applyProtection="0"/>
    <xf numFmtId="303" fontId="13" fillId="0" borderId="0" applyFill="0" applyBorder="0" applyAlignment="0" applyProtection="0">
      <alignment horizontal="right"/>
    </xf>
    <xf numFmtId="0" fontId="150" fillId="0" borderId="29" applyNumberFormat="0">
      <alignment horizontal="center" wrapText="1"/>
    </xf>
    <xf numFmtId="39" fontId="20" fillId="8" borderId="2" applyFont="0" applyFill="0" applyBorder="0" applyAlignment="0" applyProtection="0">
      <alignment horizontal="center"/>
      <protection locked="0"/>
    </xf>
    <xf numFmtId="0" fontId="47" fillId="0" borderId="0" applyBorder="0" applyProtection="0">
      <alignment horizontal="right"/>
    </xf>
    <xf numFmtId="18" fontId="155" fillId="2" borderId="0" applyFont="0" applyFill="0" applyBorder="0" applyAlignment="0" applyProtection="0">
      <protection locked="0"/>
    </xf>
    <xf numFmtId="304" fontId="13" fillId="0" borderId="0">
      <alignment horizontal="right"/>
    </xf>
    <xf numFmtId="273" fontId="31" fillId="0" borderId="54" applyNumberFormat="0" applyFill="0" applyProtection="0">
      <alignment vertical="center"/>
    </xf>
    <xf numFmtId="0" fontId="156" fillId="0" borderId="0" applyNumberFormat="0" applyFill="0" applyBorder="0" applyAlignment="0" applyProtection="0"/>
    <xf numFmtId="0" fontId="157" fillId="63" borderId="0"/>
    <xf numFmtId="0" fontId="158" fillId="3" borderId="0">
      <protection hidden="1"/>
    </xf>
    <xf numFmtId="0" fontId="159" fillId="3" borderId="0">
      <alignment horizontal="centerContinuous"/>
      <protection hidden="1"/>
    </xf>
    <xf numFmtId="0" fontId="160" fillId="3" borderId="0">
      <alignment horizontal="right"/>
      <protection hidden="1"/>
    </xf>
    <xf numFmtId="0" fontId="90" fillId="3" borderId="0">
      <alignment horizontal="center" wrapText="1"/>
      <protection hidden="1"/>
    </xf>
    <xf numFmtId="0" fontId="90" fillId="3" borderId="0">
      <alignment horizontal="center" vertical="top" wrapText="1"/>
      <protection hidden="1"/>
    </xf>
    <xf numFmtId="325" fontId="15" fillId="0" borderId="0" applyNumberFormat="0" applyFill="0" applyBorder="0" applyAlignment="0" applyProtection="0"/>
    <xf numFmtId="0" fontId="114" fillId="3" borderId="55">
      <protection hidden="1"/>
    </xf>
    <xf numFmtId="3" fontId="161" fillId="3" borderId="0">
      <protection hidden="1"/>
    </xf>
    <xf numFmtId="0" fontId="13" fillId="0" borderId="0" applyBorder="0"/>
    <xf numFmtId="0" fontId="162" fillId="0" borderId="6" applyProtection="0"/>
    <xf numFmtId="0" fontId="156" fillId="0" borderId="0" applyNumberFormat="0" applyFill="0" applyBorder="0" applyAlignment="0" applyProtection="0"/>
    <xf numFmtId="0" fontId="92" fillId="0" borderId="34" applyNumberFormat="0" applyFill="0" applyAlignment="0" applyProtection="0"/>
    <xf numFmtId="0" fontId="93" fillId="0" borderId="35" applyNumberFormat="0" applyFill="0" applyAlignment="0" applyProtection="0"/>
    <xf numFmtId="0" fontId="82" fillId="0" borderId="36" applyNumberFormat="0" applyFill="0" applyAlignment="0" applyProtection="0"/>
    <xf numFmtId="0" fontId="82" fillId="0" borderId="0" applyNumberFormat="0" applyFill="0" applyBorder="0" applyAlignment="0" applyProtection="0"/>
    <xf numFmtId="3" fontId="55" fillId="13" borderId="11">
      <alignment horizontal="center" vertical="justify" wrapText="1"/>
    </xf>
    <xf numFmtId="10" fontId="111" fillId="0" borderId="15" applyNumberFormat="0">
      <alignment horizontal="center" wrapText="1"/>
    </xf>
    <xf numFmtId="0" fontId="156" fillId="0" borderId="0" applyNumberFormat="0" applyFill="0" applyBorder="0" applyAlignment="0" applyProtection="0"/>
    <xf numFmtId="0" fontId="92" fillId="0" borderId="34" applyNumberFormat="0" applyFill="0" applyAlignment="0" applyProtection="0"/>
    <xf numFmtId="0" fontId="93" fillId="0" borderId="35" applyNumberFormat="0" applyFill="0" applyAlignment="0" applyProtection="0"/>
    <xf numFmtId="0" fontId="82" fillId="0" borderId="36" applyNumberFormat="0" applyFill="0" applyAlignment="0" applyProtection="0"/>
    <xf numFmtId="0" fontId="163" fillId="0" borderId="0"/>
    <xf numFmtId="0" fontId="164" fillId="0" borderId="0" applyFill="0" applyBorder="0" applyAlignment="0" applyProtection="0"/>
    <xf numFmtId="305" fontId="13" fillId="0" borderId="0" applyFont="0" applyFill="0" applyBorder="0">
      <alignment horizontal="left"/>
    </xf>
    <xf numFmtId="194" fontId="20" fillId="0" borderId="10" applyNumberFormat="0" applyFont="0" applyFill="0" applyAlignment="0"/>
    <xf numFmtId="0" fontId="165" fillId="0" borderId="56" applyNumberFormat="0" applyFill="0" applyAlignment="0" applyProtection="0"/>
    <xf numFmtId="3" fontId="84" fillId="3" borderId="0">
      <alignment horizontal="center"/>
      <protection hidden="1"/>
    </xf>
    <xf numFmtId="0" fontId="165" fillId="0" borderId="56" applyNumberFormat="0" applyFill="0" applyAlignment="0" applyProtection="0"/>
    <xf numFmtId="0" fontId="107" fillId="0" borderId="57"/>
    <xf numFmtId="0" fontId="107" fillId="0" borderId="14"/>
    <xf numFmtId="306" fontId="13" fillId="0" borderId="0" applyBorder="0" applyProtection="0">
      <alignment horizontal="right"/>
    </xf>
    <xf numFmtId="278" fontId="166" fillId="0" borderId="0">
      <alignment horizontal="left"/>
      <protection locked="0"/>
    </xf>
    <xf numFmtId="221" fontId="13" fillId="58" borderId="0"/>
    <xf numFmtId="0" fontId="167" fillId="0" borderId="0">
      <alignment horizontal="fill"/>
    </xf>
    <xf numFmtId="0" fontId="168" fillId="0" borderId="0"/>
    <xf numFmtId="0" fontId="58" fillId="0" borderId="0"/>
    <xf numFmtId="0" fontId="54" fillId="15" borderId="0" applyNumberFormat="0" applyBorder="0" applyAlignment="0" applyProtection="0"/>
    <xf numFmtId="0" fontId="69" fillId="16" borderId="0" applyNumberFormat="0" applyBorder="0" applyAlignment="0" applyProtection="0"/>
    <xf numFmtId="173" fontId="20" fillId="0" borderId="0" applyFill="0" applyBorder="0" applyAlignment="0" applyProtection="0"/>
    <xf numFmtId="315" fontId="13" fillId="0" borderId="0" applyFont="0" applyFill="0" applyBorder="0" applyAlignment="0" applyProtection="0"/>
    <xf numFmtId="307" fontId="13" fillId="0" borderId="0" applyFont="0" applyFill="0" applyBorder="0" applyAlignment="0" applyProtection="0"/>
    <xf numFmtId="0" fontId="13" fillId="0" borderId="0" applyFont="0" applyFill="0" applyBorder="0" applyAlignment="0" applyProtection="0"/>
    <xf numFmtId="0" fontId="154" fillId="0" borderId="0" applyNumberFormat="0" applyFill="0" applyBorder="0" applyAlignment="0" applyProtection="0"/>
    <xf numFmtId="228" fontId="59" fillId="0" borderId="0" applyNumberFormat="0" applyFill="0" applyBorder="0" applyAlignment="0" applyProtection="0"/>
    <xf numFmtId="37" fontId="160" fillId="2" borderId="0">
      <alignment horizontal="center"/>
      <protection hidden="1"/>
    </xf>
    <xf numFmtId="238" fontId="28" fillId="0" borderId="0"/>
    <xf numFmtId="3" fontId="29" fillId="2" borderId="0">
      <protection locked="0"/>
    </xf>
    <xf numFmtId="0" fontId="47" fillId="2" borderId="0" applyNumberFormat="0" applyFont="0" applyAlignment="0" applyProtection="0"/>
    <xf numFmtId="0" fontId="47" fillId="2" borderId="10" applyNumberFormat="0" applyFont="0" applyAlignment="0" applyProtection="0">
      <protection locked="0"/>
    </xf>
    <xf numFmtId="9" fontId="15" fillId="2" borderId="0">
      <protection hidden="1"/>
    </xf>
    <xf numFmtId="0" fontId="59" fillId="0" borderId="0" applyNumberFormat="0" applyFill="0" applyBorder="0" applyAlignment="0" applyProtection="0"/>
    <xf numFmtId="213" fontId="28" fillId="3" borderId="0">
      <alignment horizontal="center"/>
    </xf>
    <xf numFmtId="1" fontId="18" fillId="0" borderId="0">
      <alignment horizontal="right"/>
    </xf>
    <xf numFmtId="40" fontId="47" fillId="0" borderId="0">
      <alignment horizontal="left" wrapText="1"/>
    </xf>
    <xf numFmtId="0" fontId="15" fillId="0" borderId="0"/>
    <xf numFmtId="195" fontId="13" fillId="0" borderId="0" applyFont="0" applyFill="0" applyBorder="0" applyAlignment="0" applyProtection="0">
      <alignment horizontal="right"/>
    </xf>
    <xf numFmtId="1" fontId="13" fillId="0" borderId="0">
      <alignment horizontal="center"/>
    </xf>
    <xf numFmtId="308" fontId="13" fillId="0" borderId="0"/>
    <xf numFmtId="309" fontId="13" fillId="8" borderId="0"/>
    <xf numFmtId="3" fontId="15" fillId="8" borderId="0">
      <protection hidden="1"/>
    </xf>
    <xf numFmtId="316" fontId="29" fillId="0" borderId="0" applyFont="0" applyFill="0" applyBorder="0" applyAlignment="0" applyProtection="0"/>
    <xf numFmtId="0" fontId="13" fillId="0" borderId="0"/>
    <xf numFmtId="9" fontId="176" fillId="0" borderId="0" applyFont="0" applyFill="0" applyBorder="0" applyAlignment="0" applyProtection="0"/>
    <xf numFmtId="0" fontId="12" fillId="0" borderId="0"/>
    <xf numFmtId="43" fontId="12" fillId="0" borderId="0" applyFont="0" applyFill="0" applyBorder="0" applyAlignment="0" applyProtection="0"/>
    <xf numFmtId="9" fontId="13" fillId="0" borderId="0" applyFont="0" applyFill="0" applyBorder="0" applyAlignment="0" applyProtection="0"/>
    <xf numFmtId="168" fontId="13" fillId="0" borderId="0" applyFont="0" applyFill="0" applyBorder="0" applyAlignment="0" applyProtection="0"/>
    <xf numFmtId="169" fontId="13" fillId="0" borderId="0" applyFont="0" applyFill="0" applyBorder="0" applyAlignment="0" applyProtection="0"/>
    <xf numFmtId="0" fontId="42" fillId="0" borderId="0"/>
    <xf numFmtId="0" fontId="13" fillId="0" borderId="0"/>
    <xf numFmtId="0" fontId="11" fillId="0" borderId="0"/>
    <xf numFmtId="43" fontId="13" fillId="0" borderId="0" applyFont="0" applyFill="0" applyBorder="0" applyAlignment="0" applyProtection="0"/>
    <xf numFmtId="0" fontId="135" fillId="0" borderId="0">
      <alignment vertical="top"/>
    </xf>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135" fillId="14" borderId="0" applyNumberFormat="0" applyBorder="0" applyAlignment="0" applyProtection="0"/>
    <xf numFmtId="0" fontId="135" fillId="15" borderId="0" applyNumberFormat="0" applyBorder="0" applyAlignment="0" applyProtection="0"/>
    <xf numFmtId="0" fontId="135" fillId="16" borderId="0" applyNumberFormat="0" applyBorder="0" applyAlignment="0" applyProtection="0"/>
    <xf numFmtId="0" fontId="135" fillId="17" borderId="0" applyNumberFormat="0" applyBorder="0" applyAlignment="0" applyProtection="0"/>
    <xf numFmtId="0" fontId="135" fillId="18" borderId="0" applyNumberFormat="0" applyBorder="0" applyAlignment="0" applyProtection="0"/>
    <xf numFmtId="0" fontId="13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135" fillId="20" borderId="0" applyNumberFormat="0" applyBorder="0" applyAlignment="0" applyProtection="0"/>
    <xf numFmtId="0" fontId="135" fillId="21" borderId="0" applyNumberFormat="0" applyBorder="0" applyAlignment="0" applyProtection="0"/>
    <xf numFmtId="0" fontId="135" fillId="22" borderId="0" applyNumberFormat="0" applyBorder="0" applyAlignment="0" applyProtection="0"/>
    <xf numFmtId="0" fontId="135" fillId="17" borderId="0" applyNumberFormat="0" applyBorder="0" applyAlignment="0" applyProtection="0"/>
    <xf numFmtId="0" fontId="135" fillId="20" borderId="0" applyNumberFormat="0" applyBorder="0" applyAlignment="0" applyProtection="0"/>
    <xf numFmtId="0" fontId="13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22" fillId="24"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123" fillId="38" borderId="42" applyNumberFormat="0" applyAlignment="0" applyProtection="0"/>
    <xf numFmtId="0" fontId="70" fillId="0" borderId="0" applyNumberFormat="0" applyFill="0" applyBorder="0" applyAlignment="0" applyProtection="0"/>
    <xf numFmtId="0" fontId="71" fillId="38" borderId="18" applyNumberFormat="0" applyAlignment="0" applyProtection="0"/>
    <xf numFmtId="0" fontId="207" fillId="38" borderId="18" applyNumberFormat="0" applyAlignment="0" applyProtection="0"/>
    <xf numFmtId="0" fontId="208" fillId="0" borderId="20" applyNumberFormat="0" applyFill="0" applyAlignment="0" applyProtection="0"/>
    <xf numFmtId="0" fontId="13" fillId="46" borderId="40" applyNumberFormat="0" applyFont="0" applyAlignment="0" applyProtection="0"/>
    <xf numFmtId="292" fontId="27" fillId="0" borderId="23" applyFont="0" applyFill="0" applyBorder="0" applyAlignment="0" applyProtection="0"/>
    <xf numFmtId="292" fontId="27" fillId="0" borderId="23" applyFont="0" applyFill="0" applyBorder="0" applyAlignment="0" applyProtection="0"/>
    <xf numFmtId="0" fontId="83" fillId="19" borderId="18" applyNumberFormat="0" applyAlignment="0" applyProtection="0"/>
    <xf numFmtId="0" fontId="209" fillId="19" borderId="18" applyNumberFormat="0" applyAlignment="0" applyProtection="0"/>
    <xf numFmtId="0" fontId="165" fillId="0" borderId="56" applyNumberFormat="0" applyFill="0" applyAlignment="0" applyProtection="0"/>
    <xf numFmtId="0" fontId="86" fillId="0" borderId="0" applyNumberFormat="0" applyFill="0" applyBorder="0" applyAlignment="0" applyProtection="0"/>
    <xf numFmtId="334" fontId="13" fillId="0" borderId="0" applyFont="0" applyFill="0" applyBorder="0" applyAlignment="0" applyProtection="0"/>
    <xf numFmtId="334" fontId="13" fillId="0" borderId="0" applyFont="0" applyFill="0" applyBorder="0" applyAlignment="0" applyProtection="0"/>
    <xf numFmtId="334" fontId="13" fillId="0" borderId="0" applyFont="0" applyFill="0" applyBorder="0" applyAlignment="0" applyProtection="0"/>
    <xf numFmtId="334" fontId="13" fillId="0" borderId="0" applyFont="0" applyFill="0" applyBorder="0" applyAlignment="0" applyProtection="0"/>
    <xf numFmtId="0" fontId="69" fillId="16" borderId="0" applyNumberFormat="0" applyBorder="0" applyAlignment="0" applyProtection="0"/>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309" fontId="51" fillId="37" borderId="0"/>
    <xf numFmtId="0" fontId="210" fillId="15"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241" fontId="13" fillId="0" borderId="0" applyFont="0" applyFill="0" applyBorder="0" applyAlignment="0" applyProtection="0"/>
    <xf numFmtId="237" fontId="13"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1" fontId="27" fillId="0" borderId="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241" fontId="13" fillId="0" borderId="0" applyFont="0" applyFill="0" applyBorder="0" applyAlignment="0" applyProtection="0"/>
    <xf numFmtId="237" fontId="13"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241" fontId="13" fillId="0" borderId="0" applyFont="0" applyFill="0" applyBorder="0" applyAlignment="0" applyProtection="0"/>
    <xf numFmtId="237" fontId="13"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241" fontId="13" fillId="0" borderId="0" applyFont="0" applyFill="0" applyBorder="0" applyAlignment="0" applyProtection="0"/>
    <xf numFmtId="237" fontId="13"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1" fontId="27" fillId="0" borderId="0"/>
    <xf numFmtId="311" fontId="27" fillId="0" borderId="0"/>
    <xf numFmtId="311" fontId="27" fillId="0" borderId="0"/>
    <xf numFmtId="311" fontId="27" fillId="0" borderId="0"/>
    <xf numFmtId="311" fontId="27" fillId="0" borderId="0"/>
    <xf numFmtId="240" fontId="13" fillId="0" borderId="0"/>
    <xf numFmtId="236" fontId="13" fillId="0" borderId="0"/>
    <xf numFmtId="311" fontId="27" fillId="0" borderId="0"/>
    <xf numFmtId="311" fontId="27" fillId="0" borderId="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241" fontId="13" fillId="0" borderId="0" applyFont="0" applyFill="0" applyBorder="0" applyAlignment="0" applyProtection="0"/>
    <xf numFmtId="237" fontId="13"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241" fontId="13" fillId="0" borderId="0" applyFont="0" applyFill="0" applyBorder="0" applyAlignment="0" applyProtection="0"/>
    <xf numFmtId="237" fontId="13" fillId="0" borderId="0" applyFont="0" applyFill="0" applyBorder="0" applyAlignment="0" applyProtection="0"/>
    <xf numFmtId="312" fontId="15" fillId="0" borderId="0" applyFont="0" applyFill="0" applyBorder="0" applyAlignment="0" applyProtection="0"/>
    <xf numFmtId="312" fontId="15" fillId="0" borderId="0" applyFont="0" applyFill="0" applyBorder="0" applyAlignment="0" applyProtection="0"/>
    <xf numFmtId="311" fontId="27" fillId="0" borderId="0"/>
    <xf numFmtId="311" fontId="27" fillId="0" borderId="0"/>
    <xf numFmtId="311" fontId="27" fillId="0" borderId="0"/>
    <xf numFmtId="311" fontId="27" fillId="0" borderId="0"/>
    <xf numFmtId="240" fontId="13" fillId="0" borderId="0"/>
    <xf numFmtId="313" fontId="13" fillId="0" borderId="0" applyFont="0" applyFill="0" applyBorder="0" applyAlignment="0" applyProtection="0"/>
    <xf numFmtId="313" fontId="13" fillId="0" borderId="0" applyFont="0" applyFill="0" applyBorder="0" applyAlignment="0" applyProtection="0"/>
    <xf numFmtId="313" fontId="13" fillId="0" borderId="0" applyFont="0" applyFill="0" applyBorder="0" applyAlignment="0" applyProtection="0"/>
    <xf numFmtId="313" fontId="13" fillId="0" borderId="0" applyFont="0" applyFill="0" applyBorder="0" applyAlignment="0" applyProtection="0"/>
    <xf numFmtId="313" fontId="13"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3" fillId="0" borderId="0" applyFont="0" applyFill="0" applyBorder="0" applyAlignment="0" applyProtection="0"/>
    <xf numFmtId="313" fontId="13" fillId="0" borderId="0" applyFont="0" applyFill="0" applyBorder="0" applyAlignment="0" applyProtection="0"/>
    <xf numFmtId="313" fontId="13" fillId="0" borderId="0" applyFont="0" applyFill="0" applyBorder="0" applyAlignment="0" applyProtection="0"/>
    <xf numFmtId="313" fontId="13" fillId="0" borderId="0" applyFont="0" applyFill="0" applyBorder="0" applyAlignment="0" applyProtection="0"/>
    <xf numFmtId="313" fontId="13" fillId="0" borderId="0" applyFont="0" applyFill="0" applyBorder="0" applyAlignment="0" applyProtection="0"/>
    <xf numFmtId="313" fontId="13" fillId="0" borderId="0" applyFont="0" applyFill="0" applyBorder="0" applyAlignment="0" applyProtection="0"/>
    <xf numFmtId="313" fontId="13"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3" fillId="0" borderId="0" applyFont="0" applyFill="0" applyBorder="0" applyAlignment="0" applyProtection="0"/>
    <xf numFmtId="313" fontId="13" fillId="0" borderId="0" applyFont="0" applyFill="0" applyBorder="0" applyAlignment="0" applyProtection="0"/>
    <xf numFmtId="236" fontId="13" fillId="0" borderId="0"/>
    <xf numFmtId="311" fontId="27" fillId="0" borderId="0"/>
    <xf numFmtId="311" fontId="27" fillId="0" borderId="0"/>
    <xf numFmtId="43" fontId="13" fillId="0" borderId="0" applyFont="0" applyFill="0" applyBorder="0" applyAlignment="0" applyProtection="0"/>
    <xf numFmtId="43" fontId="13" fillId="0" borderId="0" applyFont="0" applyFill="0" applyBorder="0" applyAlignment="0" applyProtection="0"/>
    <xf numFmtId="314" fontId="13" fillId="0" borderId="0" applyFill="0" applyBorder="0" applyAlignment="0">
      <alignment horizontal="right"/>
    </xf>
    <xf numFmtId="0" fontId="13" fillId="0" borderId="0"/>
    <xf numFmtId="0" fontId="115" fillId="12" borderId="0" applyNumberFormat="0" applyBorder="0" applyAlignment="0" applyProtection="0"/>
    <xf numFmtId="0" fontId="115" fillId="12" borderId="0" applyNumberFormat="0" applyBorder="0" applyAlignment="0" applyProtection="0"/>
    <xf numFmtId="0" fontId="211" fillId="12" borderId="0" applyNumberFormat="0" applyBorder="0" applyAlignment="0" applyProtection="0"/>
    <xf numFmtId="0" fontId="212" fillId="0" borderId="0"/>
    <xf numFmtId="0" fontId="212" fillId="0" borderId="0"/>
    <xf numFmtId="0" fontId="212" fillId="0" borderId="0"/>
    <xf numFmtId="0" fontId="13" fillId="0" borderId="0"/>
    <xf numFmtId="320" fontId="27" fillId="0" borderId="0" applyFont="0" applyFill="0" applyBorder="0" applyAlignment="0" applyProtection="0">
      <alignment horizontal="right"/>
    </xf>
    <xf numFmtId="37" fontId="78" fillId="0" borderId="0"/>
    <xf numFmtId="320" fontId="27" fillId="0" borderId="0" applyFont="0" applyFill="0" applyBorder="0" applyAlignment="0" applyProtection="0">
      <alignment horizontal="right"/>
    </xf>
    <xf numFmtId="0" fontId="13" fillId="0" borderId="0"/>
    <xf numFmtId="0" fontId="11" fillId="0" borderId="0"/>
    <xf numFmtId="0" fontId="13" fillId="46" borderId="40" applyNumberFormat="0" applyFont="0" applyAlignment="0" applyProtection="0"/>
    <xf numFmtId="0" fontId="212" fillId="0" borderId="0"/>
    <xf numFmtId="0" fontId="212" fillId="0" borderId="0"/>
    <xf numFmtId="0" fontId="212" fillId="0" borderId="0"/>
    <xf numFmtId="328" fontId="53" fillId="32" borderId="43" applyProtection="0"/>
    <xf numFmtId="244" fontId="13" fillId="32" borderId="43" applyProtection="0"/>
    <xf numFmtId="328" fontId="53" fillId="32" borderId="43" applyProtection="0"/>
    <xf numFmtId="328" fontId="53" fillId="32" borderId="43" applyProtection="0"/>
    <xf numFmtId="328" fontId="53" fillId="32" borderId="43" applyProtection="0"/>
    <xf numFmtId="328" fontId="53" fillId="32" borderId="43" applyProtection="0"/>
    <xf numFmtId="257" fontId="13" fillId="32" borderId="43" applyProtection="0"/>
    <xf numFmtId="253" fontId="13" fillId="32" borderId="43" applyProtection="0"/>
    <xf numFmtId="328" fontId="53" fillId="32" borderId="43" applyProtection="0"/>
    <xf numFmtId="328" fontId="53" fillId="32" borderId="43" applyProtection="0"/>
    <xf numFmtId="244" fontId="13" fillId="32" borderId="43" applyProtection="0"/>
    <xf numFmtId="328" fontId="53" fillId="32" borderId="43" applyProtection="0"/>
    <xf numFmtId="328" fontId="53" fillId="32" borderId="43" applyProtection="0"/>
    <xf numFmtId="328" fontId="53" fillId="32" borderId="43" applyProtection="0"/>
    <xf numFmtId="328" fontId="53" fillId="32" borderId="43" applyProtection="0"/>
    <xf numFmtId="257" fontId="13" fillId="32" borderId="43" applyProtection="0"/>
    <xf numFmtId="253" fontId="13" fillId="32" borderId="43" applyProtection="0"/>
    <xf numFmtId="328" fontId="53" fillId="32" borderId="43" applyProtection="0"/>
    <xf numFmtId="328" fontId="53" fillId="32" borderId="43" applyProtection="0"/>
    <xf numFmtId="294" fontId="13" fillId="0" borderId="0" applyFill="0" applyBorder="0" applyAlignment="0" applyProtection="0"/>
    <xf numFmtId="295" fontId="13" fillId="3" borderId="0" applyFont="0" applyFill="0" applyBorder="0" applyAlignment="0" applyProtection="0"/>
    <xf numFmtId="294" fontId="13" fillId="0" borderId="0" applyFill="0" applyBorder="0" applyAlignment="0" applyProtection="0"/>
    <xf numFmtId="295" fontId="13" fillId="3" borderId="0" applyFont="0" applyFill="0" applyBorder="0" applyAlignment="0" applyProtection="0"/>
    <xf numFmtId="294" fontId="13" fillId="0" borderId="0" applyFill="0" applyBorder="0" applyAlignment="0" applyProtection="0"/>
    <xf numFmtId="295" fontId="13" fillId="3" borderId="0" applyFont="0" applyFill="0" applyBorder="0" applyAlignment="0" applyProtection="0"/>
    <xf numFmtId="294" fontId="13" fillId="0" borderId="0" applyFill="0" applyBorder="0" applyAlignment="0" applyProtection="0"/>
    <xf numFmtId="295" fontId="13" fillId="3" borderId="0" applyFont="0" applyFill="0" applyBorder="0" applyAlignment="0" applyProtection="0"/>
    <xf numFmtId="295" fontId="13" fillId="3" borderId="0" applyFont="0" applyFill="0" applyBorder="0" applyAlignment="0" applyProtection="0"/>
    <xf numFmtId="294" fontId="13" fillId="0" borderId="0" applyFill="0" applyBorder="0" applyAlignment="0" applyProtection="0"/>
    <xf numFmtId="295" fontId="13" fillId="3" borderId="0" applyFont="0" applyFill="0" applyBorder="0" applyAlignment="0" applyProtection="0"/>
    <xf numFmtId="294" fontId="13" fillId="0" borderId="0" applyFill="0" applyBorder="0" applyAlignment="0" applyProtection="0"/>
    <xf numFmtId="295" fontId="13" fillId="3"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protection locked="0"/>
    </xf>
    <xf numFmtId="0" fontId="213" fillId="0" borderId="0">
      <protection locked="0"/>
    </xf>
    <xf numFmtId="0" fontId="13" fillId="0" borderId="0">
      <protection locked="0"/>
    </xf>
    <xf numFmtId="0" fontId="106" fillId="0" borderId="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214" fillId="0" borderId="0" applyNumberFormat="0" applyFont="0" applyFill="0" applyBorder="0" applyAlignment="0" applyProtection="0">
      <alignment horizontal="left"/>
    </xf>
    <xf numFmtId="0" fontId="214" fillId="0" borderId="0" applyNumberFormat="0" applyFont="0" applyFill="0" applyBorder="0" applyAlignment="0" applyProtection="0">
      <alignment horizontal="left"/>
    </xf>
    <xf numFmtId="15" fontId="214" fillId="0" borderId="0" applyFont="0" applyFill="0" applyBorder="0" applyAlignment="0" applyProtection="0"/>
    <xf numFmtId="15" fontId="214" fillId="0" borderId="0" applyFont="0" applyFill="0" applyBorder="0" applyAlignment="0" applyProtection="0"/>
    <xf numFmtId="4" fontId="214" fillId="0" borderId="0" applyFont="0" applyFill="0" applyBorder="0" applyAlignment="0" applyProtection="0"/>
    <xf numFmtId="4" fontId="214" fillId="0" borderId="0" applyFont="0" applyFill="0" applyBorder="0" applyAlignment="0" applyProtection="0"/>
    <xf numFmtId="0" fontId="13" fillId="0" borderId="58">
      <alignment horizontal="center"/>
    </xf>
    <xf numFmtId="0" fontId="13" fillId="0" borderId="58">
      <alignment horizontal="center"/>
    </xf>
    <xf numFmtId="0" fontId="13" fillId="0" borderId="58">
      <alignment horizontal="center"/>
    </xf>
    <xf numFmtId="0" fontId="215" fillId="0" borderId="58">
      <alignment horizontal="center"/>
    </xf>
    <xf numFmtId="3" fontId="214" fillId="0" borderId="0" applyFont="0" applyFill="0" applyBorder="0" applyAlignment="0" applyProtection="0"/>
    <xf numFmtId="3" fontId="214" fillId="0" borderId="0" applyFont="0" applyFill="0" applyBorder="0" applyAlignment="0" applyProtection="0"/>
    <xf numFmtId="0" fontId="214" fillId="68" borderId="0" applyNumberFormat="0" applyFont="0" applyBorder="0" applyAlignment="0" applyProtection="0"/>
    <xf numFmtId="0" fontId="214" fillId="68" borderId="0" applyNumberFormat="0" applyFont="0" applyBorder="0" applyAlignment="0" applyProtection="0"/>
    <xf numFmtId="300" fontId="13" fillId="0" borderId="0" applyFont="0" applyFill="0" applyBorder="0" applyProtection="0">
      <alignment horizontal="right"/>
    </xf>
    <xf numFmtId="0" fontId="216" fillId="16" borderId="0" applyNumberFormat="0" applyBorder="0" applyAlignment="0" applyProtection="0"/>
    <xf numFmtId="0" fontId="54" fillId="15" borderId="0" applyNumberFormat="0" applyBorder="0" applyAlignment="0" applyProtection="0"/>
    <xf numFmtId="0" fontId="217" fillId="38" borderId="42" applyNumberFormat="0" applyAlignment="0" applyProtection="0"/>
    <xf numFmtId="0" fontId="13" fillId="0" borderId="0"/>
    <xf numFmtId="0" fontId="14" fillId="0" borderId="0"/>
    <xf numFmtId="0" fontId="14" fillId="0" borderId="0"/>
    <xf numFmtId="0" fontId="218" fillId="0" borderId="0" applyNumberFormat="0" applyFill="0" applyBorder="0" applyAlignment="0" applyProtection="0"/>
    <xf numFmtId="0" fontId="219" fillId="0" borderId="0" applyNumberFormat="0" applyFill="0" applyBorder="0" applyAlignment="0" applyProtection="0"/>
    <xf numFmtId="0" fontId="156" fillId="0" borderId="0" applyNumberFormat="0" applyFill="0" applyBorder="0" applyAlignment="0" applyProtection="0"/>
    <xf numFmtId="0" fontId="220" fillId="0" borderId="81" applyNumberFormat="0" applyFill="0" applyAlignment="0" applyProtection="0"/>
    <xf numFmtId="0" fontId="221" fillId="0" borderId="82" applyNumberFormat="0" applyFill="0" applyAlignment="0" applyProtection="0"/>
    <xf numFmtId="0" fontId="222" fillId="0" borderId="36" applyNumberFormat="0" applyFill="0" applyAlignment="0" applyProtection="0"/>
    <xf numFmtId="0" fontId="222" fillId="0" borderId="0" applyNumberFormat="0" applyFill="0" applyBorder="0" applyAlignment="0" applyProtection="0"/>
    <xf numFmtId="0" fontId="156" fillId="0" borderId="0" applyNumberFormat="0" applyFill="0" applyBorder="0" applyAlignment="0" applyProtection="0"/>
    <xf numFmtId="0" fontId="92" fillId="0" borderId="81" applyNumberFormat="0" applyFill="0" applyAlignment="0" applyProtection="0"/>
    <xf numFmtId="0" fontId="93" fillId="0" borderId="82" applyNumberFormat="0" applyFill="0" applyAlignment="0" applyProtection="0"/>
    <xf numFmtId="0" fontId="82" fillId="0" borderId="36" applyNumberFormat="0" applyFill="0" applyAlignment="0" applyProtection="0"/>
    <xf numFmtId="0" fontId="82" fillId="0" borderId="0" applyNumberFormat="0" applyFill="0" applyBorder="0" applyAlignment="0" applyProtection="0"/>
    <xf numFmtId="0" fontId="32" fillId="39" borderId="19" applyNumberFormat="0" applyAlignment="0" applyProtection="0"/>
    <xf numFmtId="0" fontId="73" fillId="0" borderId="20" applyNumberFormat="0" applyFill="0" applyAlignment="0" applyProtection="0"/>
    <xf numFmtId="0" fontId="154" fillId="0" borderId="0" applyNumberFormat="0" applyFill="0" applyBorder="0" applyAlignment="0" applyProtection="0"/>
    <xf numFmtId="0" fontId="72" fillId="39" borderId="19"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0" fontId="13" fillId="0" borderId="0"/>
    <xf numFmtId="0" fontId="13" fillId="0" borderId="0"/>
    <xf numFmtId="0" fontId="13" fillId="0" borderId="0"/>
    <xf numFmtId="0" fontId="13" fillId="0" borderId="0"/>
    <xf numFmtId="0" fontId="10" fillId="0" borderId="0"/>
    <xf numFmtId="43" fontId="10" fillId="0" borderId="0" applyFont="0" applyFill="0" applyBorder="0" applyAlignment="0" applyProtection="0"/>
    <xf numFmtId="0" fontId="215" fillId="0" borderId="0" applyNumberFormat="0" applyFill="0" applyBorder="0" applyAlignment="0" applyProtection="0"/>
    <xf numFmtId="340" fontId="262" fillId="0" borderId="0" applyFill="0" applyBorder="0" applyProtection="0">
      <alignment horizontal="right"/>
      <protection locked="0"/>
    </xf>
    <xf numFmtId="341" fontId="262" fillId="0" borderId="0" applyFill="0" applyBorder="0" applyProtection="0">
      <alignment horizontal="right"/>
      <protection locked="0"/>
    </xf>
    <xf numFmtId="342" fontId="262" fillId="0" borderId="0" applyFill="0" applyBorder="0" applyProtection="0">
      <alignment horizontal="right"/>
      <protection locked="0"/>
    </xf>
    <xf numFmtId="343" fontId="13" fillId="0" borderId="0" applyFill="0" applyBorder="0" applyProtection="0">
      <alignment horizontal="right"/>
      <protection locked="0"/>
    </xf>
    <xf numFmtId="341" fontId="262" fillId="0" borderId="0" applyFont="0" applyFill="0" applyBorder="0" applyAlignment="0"/>
    <xf numFmtId="342" fontId="262" fillId="0" borderId="0" applyFont="0" applyFill="0" applyBorder="0" applyAlignment="0"/>
    <xf numFmtId="343" fontId="13" fillId="0" borderId="0" applyFont="0" applyFill="0" applyBorder="0" applyAlignment="0"/>
    <xf numFmtId="0" fontId="13" fillId="0" borderId="0"/>
    <xf numFmtId="0" fontId="13" fillId="0" borderId="0"/>
    <xf numFmtId="0" fontId="13" fillId="0" borderId="0"/>
    <xf numFmtId="0" fontId="13" fillId="0" borderId="0"/>
    <xf numFmtId="0" fontId="263" fillId="0" borderId="0"/>
    <xf numFmtId="0" fontId="14" fillId="0" borderId="0"/>
    <xf numFmtId="0" fontId="135" fillId="0" borderId="0">
      <alignment vertical="top"/>
    </xf>
    <xf numFmtId="0" fontId="135" fillId="0" borderId="0">
      <alignment vertical="top"/>
    </xf>
    <xf numFmtId="0" fontId="13" fillId="3" borderId="0"/>
    <xf numFmtId="0" fontId="13" fillId="3" borderId="0"/>
    <xf numFmtId="0" fontId="13" fillId="3" borderId="0"/>
    <xf numFmtId="0" fontId="13" fillId="3" borderId="0"/>
    <xf numFmtId="0" fontId="264" fillId="3" borderId="0"/>
    <xf numFmtId="0" fontId="264" fillId="3" borderId="0"/>
    <xf numFmtId="0" fontId="264" fillId="3" borderId="0"/>
    <xf numFmtId="0" fontId="264" fillId="3" borderId="0"/>
    <xf numFmtId="0" fontId="264" fillId="3" borderId="0"/>
    <xf numFmtId="0" fontId="264" fillId="3" borderId="0"/>
    <xf numFmtId="0" fontId="264" fillId="3" borderId="0"/>
    <xf numFmtId="344" fontId="13" fillId="8" borderId="91"/>
    <xf numFmtId="344" fontId="13" fillId="8" borderId="91"/>
    <xf numFmtId="169" fontId="13" fillId="0" borderId="0" applyFont="0" applyFill="0" applyBorder="0" applyAlignment="0" applyProtection="0"/>
    <xf numFmtId="0" fontId="214" fillId="0" borderId="0"/>
    <xf numFmtId="0" fontId="214" fillId="0" borderId="0"/>
    <xf numFmtId="0" fontId="214" fillId="0" borderId="0"/>
    <xf numFmtId="0" fontId="214" fillId="0" borderId="0"/>
    <xf numFmtId="169" fontId="13" fillId="0" borderId="0" applyFont="0" applyFill="0" applyBorder="0" applyAlignment="0" applyProtection="0"/>
    <xf numFmtId="0" fontId="13" fillId="0" borderId="0"/>
    <xf numFmtId="0" fontId="13" fillId="3" borderId="0"/>
    <xf numFmtId="0" fontId="13" fillId="3" borderId="0"/>
    <xf numFmtId="0" fontId="13" fillId="3" borderId="0"/>
    <xf numFmtId="0" fontId="13" fillId="3" borderId="0"/>
    <xf numFmtId="0" fontId="14" fillId="0" borderId="0"/>
    <xf numFmtId="0" fontId="13" fillId="0" borderId="0"/>
    <xf numFmtId="0" fontId="265" fillId="0" borderId="0"/>
    <xf numFmtId="0" fontId="31" fillId="0" borderId="0" applyFont="0" applyFill="0" applyBorder="0" applyAlignment="0" applyProtection="0"/>
    <xf numFmtId="0" fontId="31" fillId="0" borderId="0" applyFont="0" applyFill="0" applyBorder="0" applyAlignment="0" applyProtection="0"/>
    <xf numFmtId="0" fontId="13" fillId="0" borderId="0"/>
    <xf numFmtId="345" fontId="120" fillId="0" borderId="0" applyFill="0" applyBorder="0" applyProtection="0">
      <alignment horizontal="right"/>
      <protection locked="0"/>
    </xf>
    <xf numFmtId="346" fontId="120" fillId="0" borderId="0" applyFill="0" applyBorder="0" applyProtection="0">
      <alignment horizontal="right"/>
      <protection locked="0"/>
    </xf>
    <xf numFmtId="0" fontId="46" fillId="29" borderId="0" applyNumberFormat="0" applyBorder="0" applyAlignment="0" applyProtection="0"/>
    <xf numFmtId="0" fontId="46" fillId="29" borderId="0" applyNumberFormat="0" applyBorder="0" applyAlignment="0" applyProtection="0"/>
    <xf numFmtId="334" fontId="45" fillId="14" borderId="0" applyNumberFormat="0" applyBorder="0" applyAlignment="0" applyProtection="0"/>
    <xf numFmtId="334" fontId="266" fillId="78"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334" fontId="45" fillId="15" borderId="0" applyNumberFormat="0" applyBorder="0" applyAlignment="0" applyProtection="0"/>
    <xf numFmtId="334" fontId="266" fillId="79"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334" fontId="45" fillId="16" borderId="0" applyNumberFormat="0" applyBorder="0" applyAlignment="0" applyProtection="0"/>
    <xf numFmtId="334" fontId="266" fillId="80"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334" fontId="45" fillId="17" borderId="0" applyNumberFormat="0" applyBorder="0" applyAlignment="0" applyProtection="0"/>
    <xf numFmtId="334" fontId="266" fillId="82"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334" fontId="45" fillId="18" borderId="0" applyNumberFormat="0" applyBorder="0" applyAlignment="0" applyProtection="0"/>
    <xf numFmtId="334" fontId="266" fillId="83"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334" fontId="45" fillId="19" borderId="0" applyNumberFormat="0" applyBorder="0" applyAlignment="0" applyProtection="0"/>
    <xf numFmtId="334" fontId="266" fillId="84"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334" fontId="45" fillId="20" borderId="0" applyNumberFormat="0" applyBorder="0" applyAlignment="0" applyProtection="0"/>
    <xf numFmtId="334" fontId="266" fillId="8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334" fontId="45" fillId="21" borderId="0" applyNumberFormat="0" applyBorder="0" applyAlignment="0" applyProtection="0"/>
    <xf numFmtId="334" fontId="266" fillId="86"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334" fontId="45" fillId="22" borderId="0" applyNumberFormat="0" applyBorder="0" applyAlignment="0" applyProtection="0"/>
    <xf numFmtId="334" fontId="266" fillId="87"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334" fontId="45" fillId="17" borderId="0" applyNumberFormat="0" applyBorder="0" applyAlignment="0" applyProtection="0"/>
    <xf numFmtId="334" fontId="266" fillId="88"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334" fontId="45" fillId="20" borderId="0" applyNumberFormat="0" applyBorder="0" applyAlignment="0" applyProtection="0"/>
    <xf numFmtId="334" fontId="266" fillId="8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334" fontId="45" fillId="23" borderId="0" applyNumberFormat="0" applyBorder="0" applyAlignment="0" applyProtection="0"/>
    <xf numFmtId="334" fontId="266" fillId="90"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334" fontId="46" fillId="24" borderId="0" applyNumberFormat="0" applyBorder="0" applyAlignment="0" applyProtection="0"/>
    <xf numFmtId="334" fontId="200" fillId="91"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334" fontId="46" fillId="21" borderId="0" applyNumberFormat="0" applyBorder="0" applyAlignment="0" applyProtection="0"/>
    <xf numFmtId="334" fontId="200" fillId="92"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334" fontId="46" fillId="22" borderId="0" applyNumberFormat="0" applyBorder="0" applyAlignment="0" applyProtection="0"/>
    <xf numFmtId="334" fontId="200" fillId="93"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334" fontId="46" fillId="25" borderId="0" applyNumberFormat="0" applyBorder="0" applyAlignment="0" applyProtection="0"/>
    <xf numFmtId="334" fontId="200" fillId="94"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334" fontId="46" fillId="26" borderId="0" applyNumberFormat="0" applyBorder="0" applyAlignment="0" applyProtection="0"/>
    <xf numFmtId="334" fontId="200" fillId="95"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334" fontId="46" fillId="27" borderId="0" applyNumberFormat="0" applyBorder="0" applyAlignment="0" applyProtection="0"/>
    <xf numFmtId="334" fontId="200" fillId="96"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267" fillId="0" borderId="0"/>
    <xf numFmtId="0" fontId="13" fillId="8" borderId="0" applyNumberFormat="0" applyFont="0" applyBorder="0" applyAlignment="0" applyProtection="0"/>
    <xf numFmtId="0" fontId="212" fillId="0" borderId="2"/>
    <xf numFmtId="0" fontId="15" fillId="97" borderId="0" applyNumberFormat="0" applyFont="0" applyAlignment="0">
      <alignment vertical="center"/>
    </xf>
    <xf numFmtId="0" fontId="15" fillId="97" borderId="0" applyNumberFormat="0" applyFont="0" applyAlignment="0">
      <alignment vertical="center"/>
    </xf>
    <xf numFmtId="0" fontId="15" fillId="97" borderId="0" applyNumberFormat="0" applyFont="0" applyAlignment="0">
      <alignment vertical="center"/>
    </xf>
    <xf numFmtId="0" fontId="15" fillId="97" borderId="0" applyNumberFormat="0" applyFont="0" applyAlignment="0">
      <alignment vertical="center"/>
    </xf>
    <xf numFmtId="0" fontId="15" fillId="97" borderId="0" applyNumberFormat="0" applyFont="0" applyAlignment="0">
      <alignment vertical="center"/>
    </xf>
    <xf numFmtId="0" fontId="27" fillId="0" borderId="0" applyNumberFormat="0" applyAlignment="0"/>
    <xf numFmtId="347" fontId="106" fillId="48" borderId="92">
      <alignment horizontal="center" vertical="center"/>
    </xf>
    <xf numFmtId="0" fontId="13" fillId="0" borderId="0"/>
    <xf numFmtId="0" fontId="268" fillId="0" borderId="0" applyNumberFormat="0" applyFill="0" applyBorder="0" applyAlignment="0" applyProtection="0"/>
    <xf numFmtId="0" fontId="150" fillId="0" borderId="59" applyNumberFormat="0" applyFill="0" applyAlignment="0" applyProtection="0"/>
    <xf numFmtId="278" fontId="269" fillId="0" borderId="0">
      <alignment vertical="top"/>
    </xf>
    <xf numFmtId="348" fontId="270" fillId="0" borderId="93"/>
    <xf numFmtId="0" fontId="69" fillId="16" borderId="0" applyNumberFormat="0" applyBorder="0" applyAlignment="0" applyProtection="0"/>
    <xf numFmtId="0" fontId="31" fillId="0" borderId="0" applyFont="0" applyFill="0" applyBorder="0" applyAlignment="0" applyProtection="0"/>
    <xf numFmtId="0" fontId="271" fillId="0" borderId="0">
      <protection locked="0"/>
    </xf>
    <xf numFmtId="0" fontId="271" fillId="0" borderId="0">
      <protection locked="0"/>
    </xf>
    <xf numFmtId="0" fontId="71" fillId="81" borderId="18" applyNumberFormat="0" applyAlignment="0" applyProtection="0"/>
    <xf numFmtId="0" fontId="71" fillId="81" borderId="18" applyNumberFormat="0" applyAlignment="0" applyProtection="0"/>
    <xf numFmtId="334" fontId="71" fillId="38" borderId="18" applyNumberFormat="0" applyAlignment="0" applyProtection="0"/>
    <xf numFmtId="334" fontId="272" fillId="98" borderId="94"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27" fillId="0" borderId="0"/>
    <xf numFmtId="0" fontId="73" fillId="0" borderId="20" applyNumberFormat="0" applyFill="0" applyAlignment="0" applyProtection="0"/>
    <xf numFmtId="0" fontId="73" fillId="0" borderId="20" applyNumberFormat="0" applyFill="0" applyAlignment="0" applyProtection="0"/>
    <xf numFmtId="334" fontId="73" fillId="0" borderId="20" applyNumberFormat="0" applyFill="0" applyAlignment="0" applyProtection="0"/>
    <xf numFmtId="334" fontId="273" fillId="0" borderId="95"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165" fillId="39" borderId="19" applyNumberFormat="0" applyAlignment="0" applyProtection="0"/>
    <xf numFmtId="0" fontId="165" fillId="39" borderId="19" applyNumberFormat="0" applyAlignment="0" applyProtection="0"/>
    <xf numFmtId="334" fontId="72" fillId="39" borderId="19" applyNumberFormat="0" applyAlignment="0" applyProtection="0"/>
    <xf numFmtId="334" fontId="201" fillId="99" borderId="96"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41" fontId="15" fillId="0" borderId="97" applyProtection="0">
      <alignment horizontal="left"/>
    </xf>
    <xf numFmtId="0" fontId="72" fillId="39" borderId="19" applyNumberFormat="0" applyAlignment="0" applyProtection="0"/>
    <xf numFmtId="0" fontId="73" fillId="0" borderId="20" applyNumberFormat="0" applyFill="0" applyAlignment="0" applyProtection="0"/>
    <xf numFmtId="0" fontId="47" fillId="68" borderId="51" applyFont="0" applyFill="0" applyBorder="0"/>
    <xf numFmtId="0" fontId="27" fillId="0" borderId="41"/>
    <xf numFmtId="0" fontId="274" fillId="0" borderId="0" applyNumberFormat="0" applyFill="0" applyBorder="0" applyAlignment="0" applyProtection="0">
      <alignment vertical="top"/>
      <protection locked="0"/>
    </xf>
    <xf numFmtId="0" fontId="275" fillId="0" borderId="0" applyNumberFormat="0" applyFill="0" applyBorder="0" applyAlignment="0" applyProtection="0">
      <alignment vertical="top"/>
      <protection locked="0"/>
    </xf>
    <xf numFmtId="0" fontId="45" fillId="26" borderId="0" applyNumberFormat="0" applyBorder="0" applyAlignment="0" applyProtection="0"/>
    <xf numFmtId="0" fontId="45" fillId="26" borderId="0" applyNumberFormat="0" applyBorder="0" applyAlignment="0" applyProtection="0"/>
    <xf numFmtId="334" fontId="46" fillId="28" borderId="0" applyNumberFormat="0" applyBorder="0" applyAlignment="0" applyProtection="0"/>
    <xf numFmtId="334" fontId="200" fillId="100"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334" fontId="46" fillId="29" borderId="0" applyNumberFormat="0" applyBorder="0" applyAlignment="0" applyProtection="0"/>
    <xf numFmtId="334" fontId="200" fillId="101"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334" fontId="46" fillId="30" borderId="0" applyNumberFormat="0" applyBorder="0" applyAlignment="0" applyProtection="0"/>
    <xf numFmtId="334" fontId="200" fillId="102"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334" fontId="46" fillId="25" borderId="0" applyNumberFormat="0" applyBorder="0" applyAlignment="0" applyProtection="0"/>
    <xf numFmtId="334" fontId="200" fillId="103"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334" fontId="46" fillId="26" borderId="0" applyNumberFormat="0" applyBorder="0" applyAlignment="0" applyProtection="0"/>
    <xf numFmtId="334" fontId="200" fillId="104"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334" fontId="46" fillId="31" borderId="0" applyNumberFormat="0" applyBorder="0" applyAlignment="0" applyProtection="0"/>
    <xf numFmtId="334" fontId="200" fillId="105"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106" fillId="0" borderId="2">
      <alignment horizontal="left" wrapText="1"/>
    </xf>
    <xf numFmtId="0" fontId="276" fillId="0" borderId="0"/>
    <xf numFmtId="0" fontId="276" fillId="0" borderId="0"/>
    <xf numFmtId="0" fontId="276" fillId="0" borderId="0"/>
    <xf numFmtId="0" fontId="276" fillId="0" borderId="0"/>
    <xf numFmtId="0" fontId="276" fillId="0" borderId="0"/>
    <xf numFmtId="0" fontId="276" fillId="0" borderId="0"/>
    <xf numFmtId="0" fontId="276" fillId="0" borderId="0"/>
    <xf numFmtId="0" fontId="276" fillId="0" borderId="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94" fontId="27" fillId="0" borderId="0"/>
    <xf numFmtId="194" fontId="27" fillId="0" borderId="0"/>
    <xf numFmtId="194" fontId="27" fillId="0" borderId="0"/>
    <xf numFmtId="194" fontId="27" fillId="0" borderId="0"/>
    <xf numFmtId="3" fontId="277" fillId="0" borderId="0" applyFont="0" applyFill="0" applyBorder="0" applyAlignment="0" applyProtection="0"/>
    <xf numFmtId="0" fontId="278" fillId="0" borderId="0" applyFill="0" applyBorder="0">
      <alignment horizontal="left"/>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349" fontId="277" fillId="0" borderId="0" applyFont="0" applyFill="0" applyBorder="0" applyAlignment="0" applyProtection="0"/>
    <xf numFmtId="0" fontId="31" fillId="0" borderId="0" applyFont="0" applyFill="0" applyBorder="0" applyAlignment="0" applyProtection="0"/>
    <xf numFmtId="0" fontId="271" fillId="0" borderId="0">
      <protection locked="0"/>
    </xf>
    <xf numFmtId="0" fontId="279" fillId="106" borderId="0" applyNumberFormat="0" applyBorder="0" applyProtection="0">
      <alignment horizontal="center"/>
      <protection locked="0"/>
    </xf>
    <xf numFmtId="0" fontId="13" fillId="0" borderId="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9" fontId="280" fillId="0" borderId="2" applyNumberFormat="0" applyBorder="0" applyAlignment="0">
      <protection locked="0"/>
    </xf>
    <xf numFmtId="0" fontId="265" fillId="0" borderId="0"/>
    <xf numFmtId="334" fontId="170" fillId="0" borderId="0" applyFont="0" applyFill="0" applyBorder="0" applyAlignment="0" applyProtection="0"/>
    <xf numFmtId="334" fontId="170" fillId="0" borderId="0" applyFont="0" applyFill="0" applyBorder="0" applyAlignment="0" applyProtection="0"/>
    <xf numFmtId="3" fontId="106" fillId="0" borderId="98" applyFill="0" applyBorder="0"/>
    <xf numFmtId="37" fontId="16" fillId="0" borderId="0" applyBorder="0" applyAlignment="0"/>
    <xf numFmtId="0" fontId="13" fillId="0" borderId="0"/>
    <xf numFmtId="350" fontId="271" fillId="0" borderId="0">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351" fontId="16" fillId="0" borderId="0" applyBorder="0"/>
    <xf numFmtId="351" fontId="16" fillId="0" borderId="0" applyBorder="0"/>
    <xf numFmtId="351" fontId="16" fillId="0" borderId="0" applyBorder="0"/>
    <xf numFmtId="351" fontId="16" fillId="0" borderId="0" applyBorder="0"/>
    <xf numFmtId="351" fontId="16" fillId="0" borderId="0" applyBorder="0"/>
    <xf numFmtId="194" fontId="13" fillId="8" borderId="39" applyFont="0" applyAlignment="0" applyProtection="0"/>
    <xf numFmtId="194" fontId="13" fillId="8" borderId="39" applyFont="0" applyAlignment="0" applyProtection="0"/>
    <xf numFmtId="194" fontId="13" fillId="8" borderId="39" applyFont="0" applyAlignment="0" applyProtection="0"/>
    <xf numFmtId="194" fontId="13" fillId="8" borderId="39" applyFont="0" applyAlignment="0" applyProtection="0"/>
    <xf numFmtId="194" fontId="13" fillId="8" borderId="39" applyFont="0" applyAlignment="0" applyProtection="0"/>
    <xf numFmtId="352" fontId="13" fillId="0" borderId="0">
      <protection locked="0"/>
    </xf>
    <xf numFmtId="352" fontId="13" fillId="0" borderId="0">
      <protection locked="0"/>
    </xf>
    <xf numFmtId="0" fontId="51" fillId="0" borderId="99" applyNumberFormat="0" applyFill="0" applyAlignment="0" applyProtection="0"/>
    <xf numFmtId="0" fontId="274" fillId="0" borderId="0" applyNumberFormat="0" applyFill="0" applyBorder="0" applyAlignment="0" applyProtection="0">
      <alignment vertical="top"/>
      <protection locked="0"/>
    </xf>
    <xf numFmtId="0" fontId="274"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274" fillId="0" borderId="0" applyNumberFormat="0" applyFill="0" applyBorder="0" applyAlignment="0" applyProtection="0">
      <alignment vertical="top"/>
      <protection locked="0"/>
    </xf>
    <xf numFmtId="0" fontId="274" fillId="0" borderId="0" applyNumberFormat="0" applyFill="0" applyBorder="0" applyAlignment="0" applyProtection="0">
      <alignment vertical="top"/>
      <protection locked="0"/>
    </xf>
    <xf numFmtId="0" fontId="274" fillId="0" borderId="0" applyNumberFormat="0" applyFill="0" applyBorder="0" applyAlignment="0" applyProtection="0">
      <alignment vertical="top"/>
      <protection locked="0"/>
    </xf>
    <xf numFmtId="0" fontId="274" fillId="0" borderId="0" applyNumberFormat="0" applyFill="0" applyBorder="0" applyAlignment="0" applyProtection="0">
      <alignment vertical="top"/>
      <protection locked="0"/>
    </xf>
    <xf numFmtId="0" fontId="54" fillId="15" borderId="0" applyNumberFormat="0" applyBorder="0" applyAlignment="0" applyProtection="0"/>
    <xf numFmtId="0" fontId="83" fillId="19" borderId="18" applyNumberFormat="0" applyAlignment="0" applyProtection="0"/>
    <xf numFmtId="0" fontId="83" fillId="19" borderId="18" applyNumberFormat="0" applyAlignment="0" applyProtection="0"/>
    <xf numFmtId="334" fontId="281" fillId="107" borderId="94"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37" fontId="51" fillId="0" borderId="0" applyNumberFormat="0" applyFill="0" applyBorder="0" applyAlignment="0">
      <protection locked="0"/>
    </xf>
    <xf numFmtId="0" fontId="282" fillId="0" borderId="0" applyNumberFormat="0" applyFill="0" applyBorder="0" applyAlignment="0" applyProtection="0">
      <alignment vertical="top"/>
      <protection locked="0"/>
    </xf>
    <xf numFmtId="353" fontId="16" fillId="0" borderId="100" applyBorder="0"/>
    <xf numFmtId="353" fontId="16" fillId="0" borderId="100" applyBorder="0"/>
    <xf numFmtId="353" fontId="16" fillId="0" borderId="100" applyBorder="0"/>
    <xf numFmtId="353" fontId="16" fillId="0" borderId="100" applyBorder="0"/>
    <xf numFmtId="353" fontId="16" fillId="0" borderId="100" applyBorder="0"/>
    <xf numFmtId="0" fontId="94" fillId="0" borderId="100" applyBorder="0"/>
    <xf numFmtId="0" fontId="94" fillId="0" borderId="100" applyBorder="0"/>
    <xf numFmtId="0" fontId="94" fillId="0" borderId="100" applyBorder="0"/>
    <xf numFmtId="0" fontId="94" fillId="0" borderId="100" applyBorder="0"/>
    <xf numFmtId="0" fontId="94" fillId="0" borderId="100" applyBorder="0"/>
    <xf numFmtId="1" fontId="106" fillId="0" borderId="80">
      <alignment horizontal="left" vertical="center"/>
    </xf>
    <xf numFmtId="335"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43" fontId="266" fillId="0" borderId="0" applyFont="0" applyFill="0" applyBorder="0" applyAlignment="0" applyProtection="0"/>
    <xf numFmtId="43" fontId="10" fillId="0" borderId="0" applyFont="0" applyFill="0" applyBorder="0" applyAlignment="0" applyProtection="0"/>
    <xf numFmtId="43" fontId="45" fillId="0" borderId="0" applyFont="0" applyFill="0" applyBorder="0" applyAlignment="0" applyProtection="0"/>
    <xf numFmtId="43" fontId="283" fillId="0" borderId="0" applyFont="0" applyFill="0" applyBorder="0" applyAlignment="0" applyProtection="0"/>
    <xf numFmtId="2" fontId="284" fillId="0" borderId="0" applyFont="0"/>
    <xf numFmtId="169" fontId="4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7" fillId="0" borderId="0" applyFont="0" applyFill="0" applyBorder="0" applyAlignment="0" applyProtection="0"/>
    <xf numFmtId="354" fontId="13" fillId="0" borderId="0" applyFont="0" applyFill="0" applyBorder="0" applyAlignment="0" applyProtection="0"/>
    <xf numFmtId="43" fontId="13" fillId="0" borderId="0" applyFont="0" applyFill="0" applyBorder="0" applyAlignment="0" applyProtection="0"/>
    <xf numFmtId="354" fontId="13" fillId="0" borderId="0" applyFont="0" applyFill="0" applyBorder="0" applyAlignment="0" applyProtection="0"/>
    <xf numFmtId="354" fontId="13" fillId="0" borderId="0" applyFont="0" applyFill="0" applyBorder="0" applyAlignment="0" applyProtection="0"/>
    <xf numFmtId="354" fontId="10" fillId="0" borderId="0" applyFont="0" applyFill="0" applyBorder="0" applyAlignment="0" applyProtection="0"/>
    <xf numFmtId="43" fontId="13" fillId="0" borderId="0" applyFont="0" applyFill="0" applyBorder="0" applyAlignment="0" applyProtection="0"/>
    <xf numFmtId="355" fontId="285" fillId="0" borderId="0" applyFont="0" applyFill="0" applyBorder="0" applyAlignment="0" applyProtection="0"/>
    <xf numFmtId="356" fontId="285" fillId="0" borderId="0" applyFont="0" applyFill="0" applyBorder="0" applyAlignment="0" applyProtection="0"/>
    <xf numFmtId="3" fontId="286" fillId="0" borderId="101" applyFill="0" applyBorder="0" applyAlignment="0">
      <alignment horizontal="center"/>
    </xf>
    <xf numFmtId="167" fontId="13" fillId="0" borderId="0" applyFont="0" applyFill="0" applyBorder="0" applyAlignment="0" applyProtection="0"/>
    <xf numFmtId="0" fontId="9" fillId="0" borderId="0"/>
    <xf numFmtId="43" fontId="9" fillId="0" borderId="0" applyFont="0" applyFill="0" applyBorder="0" applyAlignment="0" applyProtection="0"/>
    <xf numFmtId="357" fontId="13" fillId="0" borderId="0" applyFont="0" applyFill="0" applyBorder="0" applyAlignment="0" applyProtection="0"/>
    <xf numFmtId="0" fontId="8" fillId="0" borderId="0"/>
    <xf numFmtId="43" fontId="8" fillId="0" borderId="0" applyFont="0" applyFill="0" applyBorder="0" applyAlignment="0" applyProtection="0"/>
    <xf numFmtId="360" fontId="271" fillId="0" borderId="0">
      <protection locked="0"/>
    </xf>
    <xf numFmtId="361" fontId="285" fillId="0" borderId="0" applyFont="0" applyFill="0" applyBorder="0" applyAlignment="0" applyProtection="0"/>
    <xf numFmtId="362" fontId="285" fillId="0" borderId="0" applyFont="0" applyFill="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334" fontId="115" fillId="12" borderId="0" applyNumberFormat="0" applyBorder="0" applyAlignment="0" applyProtection="0"/>
    <xf numFmtId="334" fontId="305" fillId="111"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212" fillId="0" borderId="0"/>
    <xf numFmtId="363" fontId="13" fillId="0" borderId="0"/>
    <xf numFmtId="363" fontId="13" fillId="0" borderId="0"/>
    <xf numFmtId="363" fontId="13" fillId="0" borderId="0"/>
    <xf numFmtId="363" fontId="13"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13" fillId="0" borderId="0"/>
    <xf numFmtId="0" fontId="13" fillId="0" borderId="0"/>
    <xf numFmtId="0" fontId="45" fillId="0" borderId="0"/>
    <xf numFmtId="0" fontId="45" fillId="0" borderId="0"/>
    <xf numFmtId="0" fontId="45" fillId="0" borderId="0"/>
    <xf numFmtId="0" fontId="45" fillId="0" borderId="0"/>
    <xf numFmtId="0" fontId="8" fillId="0" borderId="0"/>
    <xf numFmtId="0" fontId="42" fillId="0" borderId="0"/>
    <xf numFmtId="0" fontId="306" fillId="0" borderId="0"/>
    <xf numFmtId="0" fontId="13" fillId="0" borderId="0"/>
    <xf numFmtId="0" fontId="45" fillId="0" borderId="0"/>
    <xf numFmtId="0" fontId="45"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8" fillId="0" borderId="0"/>
    <xf numFmtId="0" fontId="13"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13" fillId="0" borderId="0"/>
    <xf numFmtId="0" fontId="13" fillId="0" borderId="0"/>
    <xf numFmtId="0" fontId="13" fillId="0" borderId="0"/>
    <xf numFmtId="0" fontId="8" fillId="0" borderId="0"/>
    <xf numFmtId="0" fontId="13" fillId="0" borderId="0"/>
    <xf numFmtId="0" fontId="283" fillId="0" borderId="0"/>
    <xf numFmtId="0" fontId="8" fillId="0" borderId="0"/>
    <xf numFmtId="364" fontId="8" fillId="0" borderId="0"/>
    <xf numFmtId="0" fontId="13" fillId="0" borderId="0"/>
    <xf numFmtId="0" fontId="13" fillId="0" borderId="0"/>
    <xf numFmtId="0" fontId="8" fillId="0" borderId="0"/>
    <xf numFmtId="0" fontId="13" fillId="0" borderId="0"/>
    <xf numFmtId="0" fontId="56" fillId="0" borderId="0"/>
    <xf numFmtId="0" fontId="13" fillId="0" borderId="0"/>
    <xf numFmtId="0" fontId="307" fillId="0" borderId="0"/>
    <xf numFmtId="0" fontId="8" fillId="0" borderId="0"/>
    <xf numFmtId="0" fontId="8" fillId="0" borderId="0"/>
    <xf numFmtId="3" fontId="308" fillId="0" borderId="0" applyFill="0" applyBorder="0" applyAlignment="0" applyProtection="0"/>
    <xf numFmtId="0" fontId="13" fillId="0" borderId="0"/>
    <xf numFmtId="0" fontId="46" fillId="46" borderId="14" applyNumberFormat="0" applyFont="0" applyAlignment="0" applyProtection="0"/>
    <xf numFmtId="0" fontId="46" fillId="46" borderId="14" applyNumberFormat="0" applyFont="0" applyAlignment="0" applyProtection="0"/>
    <xf numFmtId="334" fontId="13" fillId="46" borderId="40" applyNumberFormat="0" applyFont="0" applyAlignment="0" applyProtection="0"/>
    <xf numFmtId="334" fontId="266" fillId="112" borderId="115"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8" fillId="112" borderId="115" applyNumberFormat="0" applyFont="0" applyAlignment="0" applyProtection="0"/>
    <xf numFmtId="3" fontId="39" fillId="0" borderId="0" applyFont="0" applyFill="0" applyBorder="0" applyProtection="0">
      <alignment horizontal="right"/>
    </xf>
    <xf numFmtId="0" fontId="123" fillId="38" borderId="42" applyNumberFormat="0" applyAlignment="0" applyProtection="0"/>
    <xf numFmtId="0" fontId="123" fillId="38" borderId="42" applyNumberFormat="0" applyAlignment="0" applyProtection="0"/>
    <xf numFmtId="334" fontId="309" fillId="98" borderId="116"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9" fillId="0" borderId="10" applyFill="0" applyBorder="0" applyProtection="0">
      <alignment horizontal="right"/>
    </xf>
    <xf numFmtId="9" fontId="13" fillId="0" borderId="0" applyFont="0" applyFill="0" applyBorder="0" applyAlignment="0" applyProtection="0"/>
    <xf numFmtId="9" fontId="13" fillId="0" borderId="0" applyFont="0" applyFill="0" applyBorder="0" applyAlignment="0" applyProtection="0"/>
    <xf numFmtId="9" fontId="42" fillId="0" borderId="0" applyFont="0" applyFill="0" applyBorder="0" applyAlignment="0" applyProtection="0"/>
    <xf numFmtId="9" fontId="306" fillId="0" borderId="0" applyFont="0" applyFill="0" applyBorder="0" applyAlignment="0" applyProtection="0"/>
    <xf numFmtId="9" fontId="27" fillId="0" borderId="0" applyFont="0" applyFill="0" applyBorder="0" applyAlignment="0" applyProtection="0"/>
    <xf numFmtId="9" fontId="13" fillId="0" borderId="0" applyFont="0" applyFill="0" applyBorder="0" applyAlignment="0" applyProtection="0"/>
    <xf numFmtId="9" fontId="42" fillId="0" borderId="0" applyFont="0" applyFill="0" applyBorder="0" applyAlignment="0" applyProtection="0"/>
    <xf numFmtId="9" fontId="13" fillId="0" borderId="0" applyFont="0" applyFill="0" applyBorder="0" applyAlignment="0" applyProtection="0"/>
    <xf numFmtId="9" fontId="310" fillId="0" borderId="0" applyFont="0" applyFill="0" applyBorder="0" applyAlignment="0" applyProtection="0"/>
    <xf numFmtId="9" fontId="45" fillId="0" borderId="0" applyFont="0" applyFill="0" applyBorder="0" applyAlignment="0" applyProtection="0"/>
    <xf numFmtId="0" fontId="94" fillId="0" borderId="100" applyBorder="0"/>
    <xf numFmtId="0" fontId="94" fillId="0" borderId="100" applyBorder="0"/>
    <xf numFmtId="0" fontId="94" fillId="0" borderId="100" applyBorder="0"/>
    <xf numFmtId="0" fontId="94" fillId="0" borderId="100" applyBorder="0"/>
    <xf numFmtId="0" fontId="94" fillId="0" borderId="100" applyBorder="0"/>
    <xf numFmtId="0" fontId="311" fillId="0" borderId="21">
      <alignment horizontal="centerContinuous"/>
    </xf>
    <xf numFmtId="0" fontId="123" fillId="38" borderId="42" applyNumberFormat="0" applyAlignment="0" applyProtection="0"/>
    <xf numFmtId="4" fontId="136" fillId="6" borderId="0" applyNumberFormat="0" applyProtection="0">
      <alignment horizontal="left" vertical="center" indent="1"/>
    </xf>
    <xf numFmtId="4" fontId="136" fillId="6" borderId="0" applyNumberFormat="0" applyProtection="0">
      <alignment horizontal="left" vertical="center" indent="1"/>
    </xf>
    <xf numFmtId="4" fontId="136" fillId="6" borderId="0" applyNumberFormat="0" applyProtection="0">
      <alignment horizontal="left" vertical="center" indent="1"/>
    </xf>
    <xf numFmtId="4" fontId="136" fillId="6" borderId="0"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4" fontId="134" fillId="38" borderId="0" applyNumberFormat="0" applyProtection="0">
      <alignment horizontal="left" vertical="center" indent="1"/>
    </xf>
    <xf numFmtId="4" fontId="134" fillId="38" borderId="0" applyNumberFormat="0" applyProtection="0">
      <alignment horizontal="left" vertical="center" indent="1"/>
    </xf>
    <xf numFmtId="4" fontId="134" fillId="38" borderId="0" applyNumberFormat="0" applyProtection="0">
      <alignment horizontal="left" vertical="center" indent="1"/>
    </xf>
    <xf numFmtId="4" fontId="134" fillId="38" borderId="0" applyNumberFormat="0" applyProtection="0">
      <alignment horizontal="left" vertical="center" indent="1"/>
    </xf>
    <xf numFmtId="4" fontId="135" fillId="20" borderId="0" applyNumberFormat="0" applyProtection="0">
      <alignment horizontal="left" vertical="center" indent="1"/>
    </xf>
    <xf numFmtId="4" fontId="135" fillId="20" borderId="0" applyNumberFormat="0" applyProtection="0">
      <alignment horizontal="left" vertical="center" indent="1"/>
    </xf>
    <xf numFmtId="4" fontId="135" fillId="20" borderId="0" applyNumberFormat="0" applyProtection="0">
      <alignment horizontal="left" vertical="center" indent="1"/>
    </xf>
    <xf numFmtId="4" fontId="135" fillId="20" borderId="0"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top" indent="1"/>
    </xf>
    <xf numFmtId="0" fontId="13" fillId="6" borderId="53" applyNumberFormat="0" applyProtection="0">
      <alignment horizontal="left" vertical="top" indent="1"/>
    </xf>
    <xf numFmtId="0" fontId="13" fillId="6" borderId="53" applyNumberFormat="0" applyProtection="0">
      <alignment horizontal="left" vertical="top" indent="1"/>
    </xf>
    <xf numFmtId="0" fontId="13" fillId="6" borderId="53" applyNumberFormat="0" applyProtection="0">
      <alignment horizontal="left" vertical="top" indent="1"/>
    </xf>
    <xf numFmtId="0" fontId="13" fillId="113" borderId="53" applyNumberFormat="0" applyProtection="0">
      <alignment horizontal="left" vertical="center" indent="1"/>
    </xf>
    <xf numFmtId="0" fontId="13" fillId="113" borderId="53" applyNumberFormat="0" applyProtection="0">
      <alignment horizontal="left" vertical="center" indent="1"/>
    </xf>
    <xf numFmtId="0" fontId="13" fillId="113" borderId="53" applyNumberFormat="0" applyProtection="0">
      <alignment horizontal="left" vertical="center" indent="1"/>
    </xf>
    <xf numFmtId="0" fontId="13" fillId="113" borderId="53" applyNumberFormat="0" applyProtection="0">
      <alignment horizontal="left" vertical="center" indent="1"/>
    </xf>
    <xf numFmtId="0" fontId="13" fillId="113" borderId="53" applyNumberFormat="0" applyProtection="0">
      <alignment horizontal="left" vertical="top" indent="1"/>
    </xf>
    <xf numFmtId="0" fontId="13" fillId="113" borderId="53" applyNumberFormat="0" applyProtection="0">
      <alignment horizontal="left" vertical="top" indent="1"/>
    </xf>
    <xf numFmtId="0" fontId="13" fillId="113" borderId="53" applyNumberFormat="0" applyProtection="0">
      <alignment horizontal="left" vertical="top" indent="1"/>
    </xf>
    <xf numFmtId="0" fontId="13" fillId="113" borderId="53" applyNumberFormat="0" applyProtection="0">
      <alignment horizontal="left" vertical="top" indent="1"/>
    </xf>
    <xf numFmtId="0" fontId="13" fillId="48" borderId="53" applyNumberFormat="0" applyProtection="0">
      <alignment horizontal="left" vertical="center" indent="1"/>
    </xf>
    <xf numFmtId="0" fontId="13" fillId="48" borderId="53" applyNumberFormat="0" applyProtection="0">
      <alignment horizontal="left" vertical="center" indent="1"/>
    </xf>
    <xf numFmtId="0" fontId="13" fillId="48" borderId="53" applyNumberFormat="0" applyProtection="0">
      <alignment horizontal="left" vertical="center" indent="1"/>
    </xf>
    <xf numFmtId="0" fontId="13" fillId="48" borderId="53" applyNumberFormat="0" applyProtection="0">
      <alignment horizontal="left" vertical="center" indent="1"/>
    </xf>
    <xf numFmtId="0" fontId="13" fillId="3" borderId="42" applyNumberFormat="0" applyProtection="0">
      <alignment horizontal="left" vertical="center" indent="1"/>
    </xf>
    <xf numFmtId="0" fontId="13" fillId="3" borderId="42" applyNumberFormat="0" applyProtection="0">
      <alignment horizontal="left" vertical="center" indent="1"/>
    </xf>
    <xf numFmtId="0" fontId="13" fillId="3" borderId="42" applyNumberFormat="0" applyProtection="0">
      <alignment horizontal="left" vertical="center" indent="1"/>
    </xf>
    <xf numFmtId="0" fontId="13" fillId="3" borderId="42" applyNumberFormat="0" applyProtection="0">
      <alignment horizontal="left" vertical="center" indent="1"/>
    </xf>
    <xf numFmtId="0" fontId="13" fillId="47" borderId="53" applyNumberFormat="0" applyProtection="0">
      <alignment horizontal="left" vertical="center" indent="1"/>
    </xf>
    <xf numFmtId="0" fontId="13" fillId="47" borderId="53" applyNumberFormat="0" applyProtection="0">
      <alignment horizontal="left" vertical="center" indent="1"/>
    </xf>
    <xf numFmtId="0" fontId="13" fillId="47" borderId="53" applyNumberFormat="0" applyProtection="0">
      <alignment horizontal="left" vertical="center" indent="1"/>
    </xf>
    <xf numFmtId="0" fontId="13" fillId="47" borderId="53"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312" fillId="0" borderId="0"/>
    <xf numFmtId="0" fontId="312" fillId="0" borderId="0"/>
    <xf numFmtId="0" fontId="312" fillId="0" borderId="0"/>
    <xf numFmtId="0" fontId="312" fillId="0" borderId="0"/>
    <xf numFmtId="38" fontId="214" fillId="0" borderId="0" applyFont="0" applyFill="0" applyBorder="0" applyAlignment="0" applyProtection="0"/>
    <xf numFmtId="332" fontId="277" fillId="0" borderId="0">
      <protection locked="0"/>
    </xf>
    <xf numFmtId="168" fontId="313" fillId="0" borderId="0" applyFont="0" applyFill="0" applyBorder="0" applyAlignment="0" applyProtection="0"/>
    <xf numFmtId="169" fontId="13" fillId="0" borderId="0" applyFont="0" applyFill="0" applyBorder="0" applyAlignment="0" applyProtection="0"/>
    <xf numFmtId="169" fontId="313" fillId="0" borderId="0" applyFont="0" applyFill="0" applyBorder="0" applyAlignment="0" applyProtection="0"/>
    <xf numFmtId="0" fontId="314" fillId="0" borderId="21"/>
    <xf numFmtId="0" fontId="214" fillId="0" borderId="0"/>
    <xf numFmtId="0" fontId="214" fillId="0" borderId="0"/>
    <xf numFmtId="0" fontId="214" fillId="0" borderId="0"/>
    <xf numFmtId="0" fontId="13" fillId="0" borderId="0"/>
    <xf numFmtId="0" fontId="13" fillId="0" borderId="0"/>
    <xf numFmtId="0" fontId="13" fillId="0" borderId="0"/>
    <xf numFmtId="0" fontId="315" fillId="0" borderId="0"/>
    <xf numFmtId="0" fontId="42" fillId="0" borderId="0"/>
    <xf numFmtId="0" fontId="42" fillId="0" borderId="0"/>
    <xf numFmtId="0" fontId="42" fillId="0" borderId="0"/>
    <xf numFmtId="0" fontId="42" fillId="0" borderId="0"/>
    <xf numFmtId="0" fontId="316" fillId="0" borderId="0" applyFill="0" applyBorder="0" applyAlignment="0" applyProtection="0">
      <protection locked="0"/>
    </xf>
    <xf numFmtId="0" fontId="317" fillId="0" borderId="0" applyBorder="0" applyAlignment="0" applyProtection="0">
      <protection locked="0"/>
    </xf>
    <xf numFmtId="0" fontId="318" fillId="0" borderId="0" applyNumberFormat="0" applyFill="0" applyBorder="0" applyAlignment="0" applyProtection="0"/>
    <xf numFmtId="0" fontId="318" fillId="0" borderId="0" applyNumberFormat="0" applyFill="0" applyBorder="0" applyAlignment="0" applyProtection="0"/>
    <xf numFmtId="334" fontId="154" fillId="0" borderId="0" applyNumberFormat="0" applyFill="0" applyBorder="0" applyAlignment="0" applyProtection="0"/>
    <xf numFmtId="334" fontId="319" fillId="0" borderId="0" applyNumberFormat="0" applyFill="0" applyBorder="0" applyAlignment="0" applyProtection="0"/>
    <xf numFmtId="0" fontId="318" fillId="0" borderId="0" applyNumberFormat="0" applyFill="0" applyBorder="0" applyAlignment="0" applyProtection="0"/>
    <xf numFmtId="0" fontId="318" fillId="0" borderId="0" applyNumberFormat="0" applyFill="0" applyBorder="0" applyAlignment="0" applyProtection="0"/>
    <xf numFmtId="0" fontId="318" fillId="0" borderId="0" applyNumberFormat="0" applyFill="0" applyBorder="0" applyAlignment="0" applyProtection="0"/>
    <xf numFmtId="0" fontId="318" fillId="0" borderId="0" applyNumberFormat="0" applyFill="0" applyBorder="0" applyAlignment="0" applyProtection="0"/>
    <xf numFmtId="0" fontId="318" fillId="0" borderId="0" applyNumberFormat="0" applyFill="0" applyBorder="0" applyAlignment="0" applyProtection="0"/>
    <xf numFmtId="0" fontId="318" fillId="0" borderId="0" applyNumberFormat="0" applyFill="0" applyBorder="0" applyAlignment="0" applyProtection="0"/>
    <xf numFmtId="0" fontId="318"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334" fontId="86" fillId="0" borderId="0" applyNumberFormat="0" applyFill="0" applyBorder="0" applyAlignment="0" applyProtection="0"/>
    <xf numFmtId="334" fontId="320"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 fontId="321" fillId="0" borderId="0">
      <alignment horizontal="left" vertical="center"/>
    </xf>
    <xf numFmtId="1" fontId="321" fillId="0" borderId="0">
      <alignment horizontal="left" vertical="center"/>
    </xf>
    <xf numFmtId="1" fontId="321" fillId="0" borderId="0">
      <alignment horizontal="left" vertical="center"/>
    </xf>
    <xf numFmtId="1" fontId="321" fillId="0" borderId="0">
      <alignment horizontal="left" vertical="center"/>
    </xf>
    <xf numFmtId="0" fontId="154" fillId="0" borderId="0" applyNumberFormat="0" applyFill="0" applyBorder="0" applyAlignment="0" applyProtection="0"/>
    <xf numFmtId="0" fontId="13" fillId="2" borderId="0"/>
    <xf numFmtId="0" fontId="85" fillId="0" borderId="97">
      <alignment horizontal="left"/>
    </xf>
    <xf numFmtId="0" fontId="322" fillId="0" borderId="117" applyNumberFormat="0" applyFill="0" applyAlignment="0" applyProtection="0"/>
    <xf numFmtId="0" fontId="322" fillId="0" borderId="117" applyNumberFormat="0" applyFill="0" applyAlignment="0" applyProtection="0"/>
    <xf numFmtId="334" fontId="92" fillId="0" borderId="81" applyNumberFormat="0" applyFill="0" applyAlignment="0" applyProtection="0"/>
    <xf numFmtId="334" fontId="323" fillId="0" borderId="118" applyNumberFormat="0" applyFill="0" applyAlignment="0" applyProtection="0"/>
    <xf numFmtId="0" fontId="322" fillId="0" borderId="117" applyNumberFormat="0" applyFill="0" applyAlignment="0" applyProtection="0"/>
    <xf numFmtId="0" fontId="322" fillId="0" borderId="117" applyNumberFormat="0" applyFill="0" applyAlignment="0" applyProtection="0"/>
    <xf numFmtId="0" fontId="322" fillId="0" borderId="117" applyNumberFormat="0" applyFill="0" applyAlignment="0" applyProtection="0"/>
    <xf numFmtId="0" fontId="322" fillId="0" borderId="117" applyNumberFormat="0" applyFill="0" applyAlignment="0" applyProtection="0"/>
    <xf numFmtId="0" fontId="322" fillId="0" borderId="117" applyNumberFormat="0" applyFill="0" applyAlignment="0" applyProtection="0"/>
    <xf numFmtId="0" fontId="322" fillId="0" borderId="117" applyNumberFormat="0" applyFill="0" applyAlignment="0" applyProtection="0"/>
    <xf numFmtId="0" fontId="322" fillId="0" borderId="117" applyNumberFormat="0" applyFill="0" applyAlignment="0" applyProtection="0"/>
    <xf numFmtId="0" fontId="324" fillId="0" borderId="0" applyNumberFormat="0" applyFill="0" applyBorder="0" applyAlignment="0" applyProtection="0"/>
    <xf numFmtId="0" fontId="324" fillId="0" borderId="0" applyNumberFormat="0" applyFill="0" applyBorder="0" applyAlignment="0" applyProtection="0"/>
    <xf numFmtId="0" fontId="324" fillId="0" borderId="0" applyNumberFormat="0" applyFill="0" applyBorder="0" applyAlignment="0" applyProtection="0"/>
    <xf numFmtId="0" fontId="324" fillId="0" borderId="0" applyNumberFormat="0" applyFill="0" applyBorder="0" applyAlignment="0" applyProtection="0"/>
    <xf numFmtId="0" fontId="324" fillId="0" borderId="0" applyNumberFormat="0" applyFill="0" applyBorder="0" applyAlignment="0" applyProtection="0"/>
    <xf numFmtId="0" fontId="325" fillId="0" borderId="119" applyNumberFormat="0" applyFill="0" applyAlignment="0" applyProtection="0"/>
    <xf numFmtId="0" fontId="325" fillId="0" borderId="119" applyNumberFormat="0" applyFill="0" applyAlignment="0" applyProtection="0"/>
    <xf numFmtId="334" fontId="93" fillId="0" borderId="82" applyNumberFormat="0" applyFill="0" applyAlignment="0" applyProtection="0"/>
    <xf numFmtId="334" fontId="326" fillId="0" borderId="120" applyNumberFormat="0" applyFill="0" applyAlignment="0" applyProtection="0"/>
    <xf numFmtId="0" fontId="325" fillId="0" borderId="119" applyNumberFormat="0" applyFill="0" applyAlignment="0" applyProtection="0"/>
    <xf numFmtId="0" fontId="325" fillId="0" borderId="119" applyNumberFormat="0" applyFill="0" applyAlignment="0" applyProtection="0"/>
    <xf numFmtId="0" fontId="325" fillId="0" borderId="119" applyNumberFormat="0" applyFill="0" applyAlignment="0" applyProtection="0"/>
    <xf numFmtId="0" fontId="325" fillId="0" borderId="119" applyNumberFormat="0" applyFill="0" applyAlignment="0" applyProtection="0"/>
    <xf numFmtId="0" fontId="325" fillId="0" borderId="119" applyNumberFormat="0" applyFill="0" applyAlignment="0" applyProtection="0"/>
    <xf numFmtId="0" fontId="325" fillId="0" borderId="119" applyNumberFormat="0" applyFill="0" applyAlignment="0" applyProtection="0"/>
    <xf numFmtId="0" fontId="325" fillId="0" borderId="119" applyNumberFormat="0" applyFill="0" applyAlignment="0" applyProtection="0"/>
    <xf numFmtId="0" fontId="327" fillId="0" borderId="121" applyNumberFormat="0" applyFill="0" applyAlignment="0" applyProtection="0"/>
    <xf numFmtId="0" fontId="327" fillId="0" borderId="121" applyNumberFormat="0" applyFill="0" applyAlignment="0" applyProtection="0"/>
    <xf numFmtId="334" fontId="82" fillId="0" borderId="36" applyNumberFormat="0" applyFill="0" applyAlignment="0" applyProtection="0"/>
    <xf numFmtId="334" fontId="328" fillId="0" borderId="122" applyNumberFormat="0" applyFill="0" applyAlignment="0" applyProtection="0"/>
    <xf numFmtId="0" fontId="327" fillId="0" borderId="121" applyNumberFormat="0" applyFill="0" applyAlignment="0" applyProtection="0"/>
    <xf numFmtId="0" fontId="327" fillId="0" borderId="121" applyNumberFormat="0" applyFill="0" applyAlignment="0" applyProtection="0"/>
    <xf numFmtId="0" fontId="327" fillId="0" borderId="121" applyNumberFormat="0" applyFill="0" applyAlignment="0" applyProtection="0"/>
    <xf numFmtId="0" fontId="327" fillId="0" borderId="121" applyNumberFormat="0" applyFill="0" applyAlignment="0" applyProtection="0"/>
    <xf numFmtId="0" fontId="327" fillId="0" borderId="121" applyNumberFormat="0" applyFill="0" applyAlignment="0" applyProtection="0"/>
    <xf numFmtId="0" fontId="327" fillId="0" borderId="121" applyNumberFormat="0" applyFill="0" applyAlignment="0" applyProtection="0"/>
    <xf numFmtId="0" fontId="327" fillId="0" borderId="121" applyNumberFormat="0" applyFill="0" applyAlignment="0" applyProtection="0"/>
    <xf numFmtId="0" fontId="327" fillId="0" borderId="0" applyNumberFormat="0" applyFill="0" applyBorder="0" applyAlignment="0" applyProtection="0"/>
    <xf numFmtId="0" fontId="327" fillId="0" borderId="0" applyNumberFormat="0" applyFill="0" applyBorder="0" applyAlignment="0" applyProtection="0"/>
    <xf numFmtId="334" fontId="82" fillId="0" borderId="0" applyNumberFormat="0" applyFill="0" applyBorder="0" applyAlignment="0" applyProtection="0"/>
    <xf numFmtId="334" fontId="328" fillId="0" borderId="0" applyNumberFormat="0" applyFill="0" applyBorder="0" applyAlignment="0" applyProtection="0"/>
    <xf numFmtId="0" fontId="327" fillId="0" borderId="0" applyNumberFormat="0" applyFill="0" applyBorder="0" applyAlignment="0" applyProtection="0"/>
    <xf numFmtId="0" fontId="327" fillId="0" borderId="0" applyNumberFormat="0" applyFill="0" applyBorder="0" applyAlignment="0" applyProtection="0"/>
    <xf numFmtId="0" fontId="327" fillId="0" borderId="0" applyNumberFormat="0" applyFill="0" applyBorder="0" applyAlignment="0" applyProtection="0"/>
    <xf numFmtId="0" fontId="327" fillId="0" borderId="0" applyNumberFormat="0" applyFill="0" applyBorder="0" applyAlignment="0" applyProtection="0"/>
    <xf numFmtId="0" fontId="327" fillId="0" borderId="0" applyNumberFormat="0" applyFill="0" applyBorder="0" applyAlignment="0" applyProtection="0"/>
    <xf numFmtId="0" fontId="327" fillId="0" borderId="0" applyNumberFormat="0" applyFill="0" applyBorder="0" applyAlignment="0" applyProtection="0"/>
    <xf numFmtId="0" fontId="327" fillId="0" borderId="0" applyNumberFormat="0" applyFill="0" applyBorder="0" applyAlignment="0" applyProtection="0"/>
    <xf numFmtId="334" fontId="156" fillId="0" borderId="0" applyNumberFormat="0" applyFill="0" applyBorder="0" applyAlignment="0" applyProtection="0"/>
    <xf numFmtId="334" fontId="329" fillId="0" borderId="0" applyNumberFormat="0" applyFill="0" applyBorder="0" applyAlignment="0" applyProtection="0"/>
    <xf numFmtId="0" fontId="324" fillId="0" borderId="0" applyNumberFormat="0" applyFill="0" applyBorder="0" applyAlignment="0" applyProtection="0"/>
    <xf numFmtId="0" fontId="324" fillId="0" borderId="0" applyNumberFormat="0" applyFill="0" applyBorder="0" applyAlignment="0" applyProtection="0"/>
    <xf numFmtId="0" fontId="324" fillId="0" borderId="0" applyNumberFormat="0" applyFill="0" applyBorder="0" applyAlignment="0" applyProtection="0"/>
    <xf numFmtId="0" fontId="324" fillId="0" borderId="0" applyNumberFormat="0" applyFill="0" applyBorder="0" applyAlignment="0" applyProtection="0"/>
    <xf numFmtId="0" fontId="82" fillId="0" borderId="0" applyNumberFormat="0" applyFill="0" applyBorder="0" applyAlignment="0" applyProtection="0"/>
    <xf numFmtId="0" fontId="156" fillId="0" borderId="0" applyNumberFormat="0" applyFill="0" applyBorder="0" applyAlignment="0" applyProtection="0"/>
    <xf numFmtId="0" fontId="330" fillId="0" borderId="0"/>
    <xf numFmtId="0" fontId="72" fillId="0" borderId="123" applyNumberFormat="0" applyFill="0" applyAlignment="0" applyProtection="0"/>
    <xf numFmtId="0" fontId="72" fillId="0" borderId="123" applyNumberFormat="0" applyFill="0" applyAlignment="0" applyProtection="0"/>
    <xf numFmtId="334" fontId="165" fillId="0" borderId="56" applyNumberFormat="0" applyFill="0" applyAlignment="0" applyProtection="0"/>
    <xf numFmtId="334" fontId="331" fillId="0" borderId="124" applyNumberFormat="0" applyFill="0" applyAlignment="0" applyProtection="0"/>
    <xf numFmtId="41" fontId="84" fillId="0" borderId="2" applyNumberFormat="0"/>
    <xf numFmtId="41" fontId="84" fillId="0" borderId="2" applyNumberFormat="0"/>
    <xf numFmtId="41" fontId="84" fillId="0" borderId="2" applyNumberFormat="0"/>
    <xf numFmtId="41" fontId="84" fillId="0" borderId="2" applyNumberFormat="0"/>
    <xf numFmtId="0" fontId="72" fillId="0" borderId="123" applyNumberFormat="0" applyFill="0" applyAlignment="0" applyProtection="0"/>
    <xf numFmtId="0" fontId="72" fillId="0" borderId="123" applyNumberFormat="0" applyFill="0" applyAlignment="0" applyProtection="0"/>
    <xf numFmtId="0" fontId="72" fillId="0" borderId="123" applyNumberFormat="0" applyFill="0" applyAlignment="0" applyProtection="0"/>
    <xf numFmtId="0" fontId="84" fillId="0" borderId="2">
      <alignment horizontal="center"/>
    </xf>
    <xf numFmtId="37" fontId="27" fillId="37" borderId="0" applyNumberFormat="0" applyBorder="0" applyAlignment="0" applyProtection="0"/>
    <xf numFmtId="37" fontId="27" fillId="0" borderId="0"/>
    <xf numFmtId="37" fontId="27" fillId="37" borderId="0" applyNumberFormat="0" applyBorder="0" applyAlignment="0" applyProtection="0"/>
    <xf numFmtId="3" fontId="81" fillId="0" borderId="99" applyProtection="0"/>
    <xf numFmtId="365" fontId="271" fillId="0" borderId="0">
      <protection locked="0"/>
    </xf>
    <xf numFmtId="43" fontId="7" fillId="0" borderId="0" applyFont="0" applyFill="0" applyBorder="0" applyAlignment="0" applyProtection="0"/>
    <xf numFmtId="0" fontId="7" fillId="0" borderId="0"/>
    <xf numFmtId="0" fontId="16" fillId="0" borderId="0" applyBorder="0"/>
    <xf numFmtId="0" fontId="13" fillId="3" borderId="0"/>
    <xf numFmtId="0" fontId="13" fillId="3" borderId="0"/>
    <xf numFmtId="0" fontId="13" fillId="3" borderId="0"/>
    <xf numFmtId="0" fontId="13" fillId="3" borderId="0"/>
    <xf numFmtId="0" fontId="13" fillId="3" borderId="0"/>
    <xf numFmtId="0" fontId="13" fillId="0" borderId="1">
      <alignment horizontal="center" vertical="center" wrapText="1"/>
    </xf>
    <xf numFmtId="0" fontId="13" fillId="0" borderId="1">
      <alignment horizontal="center" vertical="center" wrapText="1"/>
    </xf>
    <xf numFmtId="0" fontId="13" fillId="0" borderId="1">
      <alignment horizontal="center" vertical="center" wrapText="1"/>
    </xf>
    <xf numFmtId="207" fontId="15" fillId="0" borderId="0" applyFont="0" applyFill="0" applyBorder="0" applyAlignment="0" applyProtection="0"/>
    <xf numFmtId="4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3" fontId="15" fillId="0" borderId="0" applyFont="0" applyFill="0" applyBorder="0" applyAlignment="0" applyProtection="0"/>
    <xf numFmtId="165" fontId="15" fillId="0" borderId="0" applyFont="0" applyFill="0" applyBorder="0" applyAlignment="0" applyProtection="0"/>
    <xf numFmtId="213" fontId="15" fillId="0" borderId="0" applyFont="0" applyFill="0" applyBorder="0" applyAlignment="0" applyProtection="0"/>
    <xf numFmtId="214" fontId="15" fillId="0" borderId="0" applyFont="0" applyFill="0" applyBorder="0" applyAlignment="0" applyProtection="0"/>
    <xf numFmtId="21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3" fontId="15" fillId="0" borderId="0" applyFont="0" applyFill="0" applyBorder="0" applyAlignment="0" applyProtection="0"/>
    <xf numFmtId="4" fontId="13" fillId="8" borderId="0"/>
    <xf numFmtId="4" fontId="13" fillId="8" borderId="0"/>
    <xf numFmtId="4" fontId="13" fillId="8" borderId="0"/>
    <xf numFmtId="4" fontId="13" fillId="8" borderId="0"/>
    <xf numFmtId="4" fontId="13" fillId="8" borderId="0"/>
    <xf numFmtId="0" fontId="135" fillId="0" borderId="0">
      <alignment vertical="top"/>
    </xf>
    <xf numFmtId="166"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6" fontId="15" fillId="0" borderId="0" applyFont="0" applyFill="0" applyBorder="0" applyAlignment="0" applyProtection="0"/>
    <xf numFmtId="236" fontId="15" fillId="0" borderId="0" applyFont="0" applyFill="0" applyBorder="0" applyAlignment="0" applyProtection="0"/>
    <xf numFmtId="0" fontId="15" fillId="0" borderId="0" applyFont="0" applyFill="0" applyBorder="0" applyAlignment="0" applyProtection="0"/>
    <xf numFmtId="236"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6" fontId="15" fillId="0" borderId="0" applyFont="0" applyFill="0" applyBorder="0" applyAlignment="0" applyProtection="0"/>
    <xf numFmtId="236" fontId="15" fillId="0" borderId="0" applyFont="0" applyFill="0" applyBorder="0" applyAlignment="0" applyProtection="0"/>
    <xf numFmtId="0" fontId="15" fillId="0" borderId="0" applyFont="0" applyFill="0" applyBorder="0" applyAlignment="0" applyProtection="0"/>
    <xf numFmtId="236" fontId="15" fillId="0" borderId="0" applyFont="0" applyFill="0" applyBorder="0" applyAlignment="0" applyProtection="0"/>
    <xf numFmtId="238" fontId="15" fillId="0" borderId="0" applyFont="0" applyFill="0" applyBorder="0" applyAlignment="0" applyProtection="0"/>
    <xf numFmtId="238" fontId="15" fillId="0" borderId="0" applyFont="0" applyFill="0" applyBorder="0" applyAlignment="0" applyProtection="0"/>
    <xf numFmtId="239" fontId="15" fillId="0" borderId="0" applyFont="0" applyFill="0" applyBorder="0" applyAlignment="0" applyProtection="0"/>
    <xf numFmtId="220" fontId="15" fillId="0" borderId="0" applyFont="0" applyFill="0" applyBorder="0" applyAlignment="0" applyProtection="0"/>
    <xf numFmtId="220" fontId="15" fillId="0" borderId="0" applyFont="0" applyFill="0" applyBorder="0" applyAlignment="0" applyProtection="0"/>
    <xf numFmtId="0" fontId="15" fillId="0" borderId="0" applyFont="0" applyFill="0" applyBorder="0" applyAlignment="0" applyProtection="0"/>
    <xf numFmtId="220" fontId="15" fillId="0" borderId="0" applyFont="0" applyFill="0" applyBorder="0" applyAlignment="0" applyProtection="0"/>
    <xf numFmtId="0" fontId="15" fillId="0" borderId="0" applyFont="0" applyFill="0" applyBorder="0" applyAlignment="0" applyProtection="0"/>
    <xf numFmtId="220" fontId="15" fillId="0" borderId="0" applyFont="0" applyFill="0" applyBorder="0" applyAlignment="0" applyProtection="0"/>
    <xf numFmtId="220" fontId="15" fillId="0" borderId="0" applyFont="0" applyFill="0" applyBorder="0" applyAlignment="0" applyProtection="0"/>
    <xf numFmtId="0" fontId="15" fillId="0" borderId="0" applyFont="0" applyFill="0" applyBorder="0" applyAlignment="0" applyProtection="0"/>
    <xf numFmtId="220"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220" fontId="15" fillId="0" borderId="0" applyFont="0" applyFill="0" applyBorder="0" applyAlignment="0" applyProtection="0"/>
    <xf numFmtId="0" fontId="15" fillId="0" borderId="0" applyFont="0" applyFill="0" applyBorder="0" applyAlignment="0" applyProtection="0"/>
    <xf numFmtId="22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0" fontId="15" fillId="0" borderId="0" applyFont="0" applyFill="0" applyBorder="0" applyAlignment="0" applyProtection="0"/>
    <xf numFmtId="236"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6" fontId="15" fillId="0" borderId="0" applyFont="0" applyFill="0" applyBorder="0" applyAlignment="0" applyProtection="0"/>
    <xf numFmtId="236" fontId="15" fillId="0" borderId="0" applyFont="0" applyFill="0" applyBorder="0" applyAlignment="0" applyProtection="0"/>
    <xf numFmtId="238" fontId="15" fillId="0" borderId="0" applyFont="0" applyFill="0" applyBorder="0" applyAlignment="0" applyProtection="0"/>
    <xf numFmtId="238" fontId="15" fillId="0" borderId="0" applyFont="0" applyFill="0" applyBorder="0" applyAlignment="0" applyProtection="0"/>
    <xf numFmtId="41" fontId="15" fillId="0" borderId="0" applyFont="0" applyFill="0" applyBorder="0" applyAlignment="0" applyProtection="0"/>
    <xf numFmtId="238" fontId="15" fillId="0" borderId="0" applyFont="0" applyFill="0" applyBorder="0" applyAlignment="0" applyProtection="0"/>
    <xf numFmtId="239" fontId="15" fillId="0" borderId="0" applyFont="0" applyFill="0" applyBorder="0" applyAlignment="0" applyProtection="0"/>
    <xf numFmtId="220" fontId="15" fillId="0" borderId="0" applyFont="0" applyFill="0" applyBorder="0" applyAlignment="0" applyProtection="0"/>
    <xf numFmtId="220" fontId="15" fillId="0" borderId="0" applyFont="0" applyFill="0" applyBorder="0" applyAlignment="0" applyProtection="0"/>
    <xf numFmtId="0" fontId="15" fillId="0" borderId="0" applyFont="0" applyFill="0" applyBorder="0" applyAlignment="0" applyProtection="0"/>
    <xf numFmtId="220" fontId="15" fillId="0" borderId="0" applyFont="0" applyFill="0" applyBorder="0" applyAlignment="0" applyProtection="0"/>
    <xf numFmtId="0" fontId="15" fillId="0" borderId="0" applyFont="0" applyFill="0" applyBorder="0" applyAlignment="0" applyProtection="0"/>
    <xf numFmtId="220" fontId="15" fillId="0" borderId="0" applyFont="0" applyFill="0" applyBorder="0" applyAlignment="0" applyProtection="0"/>
    <xf numFmtId="220" fontId="15" fillId="0" borderId="0" applyFont="0" applyFill="0" applyBorder="0" applyAlignment="0" applyProtection="0"/>
    <xf numFmtId="0" fontId="15" fillId="0" borderId="0" applyFont="0" applyFill="0" applyBorder="0" applyAlignment="0" applyProtection="0"/>
    <xf numFmtId="220"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220" fontId="15" fillId="0" borderId="0" applyFont="0" applyFill="0" applyBorder="0" applyAlignment="0" applyProtection="0"/>
    <xf numFmtId="0" fontId="15" fillId="0" borderId="0" applyFont="0" applyFill="0" applyBorder="0" applyAlignment="0" applyProtection="0"/>
    <xf numFmtId="22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46"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6"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6" fontId="15" fillId="0" borderId="0" applyFont="0" applyFill="0" applyBorder="0" applyAlignment="0" applyProtection="0"/>
    <xf numFmtId="236" fontId="15" fillId="0" borderId="0" applyFont="0" applyFill="0" applyBorder="0" applyAlignment="0" applyProtection="0"/>
    <xf numFmtId="23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66" fontId="15" fillId="0" borderId="0" applyFont="0" applyFill="0" applyBorder="0" applyAlignment="0" applyProtection="0"/>
    <xf numFmtId="25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65"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6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3" fontId="15" fillId="0" borderId="0" applyFont="0" applyFill="0" applyBorder="0" applyAlignment="0" applyProtection="0"/>
    <xf numFmtId="253"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3"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3"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3" fontId="15" fillId="0" borderId="0" applyFont="0" applyFill="0" applyBorder="0" applyAlignment="0" applyProtection="0"/>
    <xf numFmtId="253" fontId="15" fillId="0" borderId="0" applyFont="0" applyFill="0" applyBorder="0" applyAlignment="0" applyProtection="0"/>
    <xf numFmtId="253"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3"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07" fontId="15" fillId="0" borderId="0" applyFont="0" applyFill="0" applyBorder="0" applyAlignment="0" applyProtection="0"/>
    <xf numFmtId="4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5" fontId="15" fillId="0" borderId="0" applyFont="0" applyFill="0" applyBorder="0" applyAlignment="0" applyProtection="0"/>
    <xf numFmtId="26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69" fontId="15" fillId="0" borderId="0" applyFont="0" applyFill="0" applyBorder="0" applyAlignment="0" applyProtection="0"/>
    <xf numFmtId="269" fontId="15" fillId="0" borderId="0" applyFont="0" applyFill="0" applyBorder="0" applyAlignment="0" applyProtection="0"/>
    <xf numFmtId="268" fontId="15" fillId="0" borderId="0" applyFont="0" applyFill="0" applyBorder="0" applyAlignment="0" applyProtection="0"/>
    <xf numFmtId="0" fontId="15" fillId="0" borderId="0" applyFont="0" applyFill="0" applyBorder="0" applyAlignment="0" applyProtection="0"/>
    <xf numFmtId="268" fontId="15" fillId="0" borderId="0" applyFont="0" applyFill="0" applyBorder="0" applyAlignment="0" applyProtection="0"/>
    <xf numFmtId="0" fontId="15" fillId="0" borderId="0" applyFont="0" applyFill="0" applyBorder="0" applyAlignment="0" applyProtection="0"/>
    <xf numFmtId="269" fontId="15" fillId="0" borderId="0" applyFont="0" applyFill="0" applyBorder="0" applyAlignment="0" applyProtection="0"/>
    <xf numFmtId="269"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5" fontId="15" fillId="0" borderId="0" applyFont="0" applyFill="0" applyBorder="0" applyAlignment="0" applyProtection="0"/>
    <xf numFmtId="185" fontId="15" fillId="0" borderId="0" applyFont="0" applyFill="0" applyBorder="0" applyAlignment="0" applyProtection="0"/>
    <xf numFmtId="185" fontId="15" fillId="0" borderId="0" applyFont="0" applyFill="0" applyBorder="0" applyAlignment="0" applyProtection="0"/>
    <xf numFmtId="185" fontId="15" fillId="0" borderId="0" applyFont="0" applyFill="0" applyBorder="0" applyAlignment="0" applyProtection="0"/>
    <xf numFmtId="217" fontId="15" fillId="0" borderId="0" applyFont="0" applyFill="0" applyBorder="0" applyAlignment="0" applyProtection="0"/>
    <xf numFmtId="21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7" fontId="15" fillId="0" borderId="0" applyFont="0" applyFill="0" applyBorder="0" applyAlignment="0" applyProtection="0"/>
    <xf numFmtId="21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7" fontId="15" fillId="0" borderId="0" applyFont="0" applyFill="0" applyBorder="0" applyAlignment="0" applyProtection="0"/>
    <xf numFmtId="21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7" fontId="15" fillId="0" borderId="0" applyFont="0" applyFill="0" applyBorder="0" applyAlignment="0" applyProtection="0"/>
    <xf numFmtId="21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7" fontId="15" fillId="0" borderId="0" applyFont="0" applyFill="0" applyBorder="0" applyAlignment="0" applyProtection="0"/>
    <xf numFmtId="217" fontId="15" fillId="0" borderId="0" applyFont="0" applyFill="0" applyBorder="0" applyAlignment="0" applyProtection="0"/>
    <xf numFmtId="21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7" fontId="15" fillId="0" borderId="0" applyFont="0" applyFill="0" applyBorder="0" applyAlignment="0" applyProtection="0"/>
    <xf numFmtId="21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5"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0" fontId="15" fillId="0" borderId="0" applyFont="0" applyFill="0" applyBorder="0" applyAlignment="0" applyProtection="0"/>
    <xf numFmtId="243" fontId="15" fillId="0" borderId="0" applyFont="0" applyFill="0" applyBorder="0" applyAlignment="0" applyProtection="0"/>
    <xf numFmtId="243" fontId="15" fillId="0" borderId="0" applyFont="0" applyFill="0" applyBorder="0" applyAlignment="0" applyProtection="0"/>
    <xf numFmtId="243" fontId="15" fillId="0" borderId="0" applyFont="0" applyFill="0" applyBorder="0" applyAlignment="0" applyProtection="0"/>
    <xf numFmtId="20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79" fontId="15" fillId="0" borderId="0" applyFont="0" applyFill="0" applyBorder="0" applyAlignment="0" applyProtection="0"/>
    <xf numFmtId="204" fontId="15" fillId="0" borderId="0" applyFont="0" applyFill="0" applyBorder="0" applyAlignment="0" applyProtection="0"/>
    <xf numFmtId="0" fontId="15" fillId="0" borderId="0" applyFont="0" applyFill="0" applyBorder="0" applyAlignment="0" applyProtection="0"/>
    <xf numFmtId="204" fontId="15" fillId="0" borderId="0" applyFont="0" applyFill="0" applyBorder="0" applyAlignment="0" applyProtection="0"/>
    <xf numFmtId="0" fontId="15" fillId="0" borderId="0" applyFont="0" applyFill="0" applyBorder="0" applyAlignment="0" applyProtection="0"/>
    <xf numFmtId="279" fontId="15" fillId="0" borderId="0" applyFont="0" applyFill="0" applyBorder="0" applyAlignment="0" applyProtection="0"/>
    <xf numFmtId="0" fontId="15" fillId="0" borderId="0" applyFont="0" applyFill="0" applyBorder="0" applyAlignment="0" applyProtection="0"/>
    <xf numFmtId="279" fontId="15" fillId="0" borderId="0" applyFont="0" applyFill="0" applyBorder="0" applyAlignment="0" applyProtection="0"/>
    <xf numFmtId="0" fontId="15" fillId="0" borderId="0" applyFont="0" applyFill="0" applyBorder="0" applyAlignment="0" applyProtection="0"/>
    <xf numFmtId="279" fontId="15" fillId="0" borderId="0" applyFont="0" applyFill="0" applyBorder="0" applyAlignment="0" applyProtection="0"/>
    <xf numFmtId="166" fontId="15" fillId="0" borderId="0" applyFont="0" applyFill="0" applyBorder="0" applyAlignment="0" applyProtection="0"/>
    <xf numFmtId="222" fontId="15" fillId="0" borderId="0" applyFont="0" applyFill="0" applyBorder="0" applyAlignment="0" applyProtection="0"/>
    <xf numFmtId="28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2" fontId="15" fillId="0" borderId="0" applyFont="0" applyFill="0" applyBorder="0" applyAlignment="0" applyProtection="0"/>
    <xf numFmtId="222" fontId="15" fillId="0" borderId="0" applyFont="0" applyFill="0" applyBorder="0" applyAlignment="0" applyProtection="0"/>
    <xf numFmtId="243" fontId="15" fillId="0" borderId="0" applyFont="0" applyFill="0" applyBorder="0" applyAlignment="0" applyProtection="0"/>
    <xf numFmtId="243" fontId="15" fillId="0" borderId="0" applyFont="0" applyFill="0" applyBorder="0" applyAlignment="0" applyProtection="0"/>
    <xf numFmtId="0" fontId="13" fillId="3" borderId="0"/>
    <xf numFmtId="0" fontId="13" fillId="3" borderId="0"/>
    <xf numFmtId="0" fontId="13" fillId="3" borderId="0"/>
    <xf numFmtId="0" fontId="13" fillId="3" borderId="0"/>
    <xf numFmtId="0" fontId="13" fillId="3" borderId="0"/>
    <xf numFmtId="0" fontId="13" fillId="0" borderId="1">
      <alignment vertical="center" wrapText="1"/>
    </xf>
    <xf numFmtId="0" fontId="13" fillId="0" borderId="1">
      <alignment vertical="center" wrapText="1"/>
    </xf>
    <xf numFmtId="0" fontId="13" fillId="0" borderId="1">
      <alignment vertical="center" wrapText="1"/>
    </xf>
    <xf numFmtId="213" fontId="15" fillId="0" borderId="0"/>
    <xf numFmtId="213" fontId="15" fillId="0" borderId="0"/>
    <xf numFmtId="0" fontId="15" fillId="0" borderId="0"/>
    <xf numFmtId="0" fontId="15" fillId="0" borderId="0"/>
    <xf numFmtId="0" fontId="26" fillId="0" borderId="0" applyNumberFormat="0" applyFill="0" applyBorder="0" applyAlignment="0" applyProtection="0"/>
    <xf numFmtId="0" fontId="26" fillId="0" borderId="0" applyNumberFormat="0" applyFill="0" applyBorder="0" applyAlignment="0" applyProtection="0"/>
    <xf numFmtId="194" fontId="27" fillId="0" borderId="0"/>
    <xf numFmtId="0" fontId="16" fillId="0" borderId="0"/>
    <xf numFmtId="0" fontId="16" fillId="0" borderId="0"/>
    <xf numFmtId="40" fontId="16" fillId="0" borderId="0"/>
    <xf numFmtId="0" fontId="15" fillId="0" borderId="59"/>
    <xf numFmtId="0" fontId="15" fillId="0" borderId="78" applyBorder="0"/>
    <xf numFmtId="0" fontId="28" fillId="0" borderId="0"/>
    <xf numFmtId="284" fontId="49" fillId="8" borderId="8" applyFill="0" applyBorder="0" applyAlignment="0" applyProtection="0"/>
    <xf numFmtId="0" fontId="13" fillId="33" borderId="10" applyBorder="0"/>
    <xf numFmtId="0" fontId="15" fillId="2" borderId="0">
      <alignment horizontal="center"/>
      <protection hidden="1"/>
    </xf>
    <xf numFmtId="184" fontId="13" fillId="0" borderId="0"/>
    <xf numFmtId="0" fontId="67" fillId="0" borderId="59" applyNumberFormat="0" applyFont="0" applyFill="0" applyAlignment="0" applyProtection="0"/>
    <xf numFmtId="223" fontId="15" fillId="0" borderId="10" applyNumberFormat="0" applyFont="0" applyFill="0" applyBorder="0" applyAlignment="0" applyProtection="0">
      <alignment horizontal="right"/>
    </xf>
    <xf numFmtId="174" fontId="27" fillId="0" borderId="0" applyNumberFormat="0" applyFill="0" applyBorder="0" applyProtection="0">
      <alignment horizontal="center" wrapText="1"/>
    </xf>
    <xf numFmtId="37" fontId="27" fillId="0" borderId="0"/>
    <xf numFmtId="194" fontId="27" fillId="0" borderId="0"/>
    <xf numFmtId="292" fontId="27" fillId="0" borderId="23" applyFont="0" applyFill="0" applyBorder="0" applyAlignment="0" applyProtection="0"/>
    <xf numFmtId="0" fontId="16" fillId="0" borderId="0" applyFont="0" applyFill="0" applyBorder="0" applyAlignment="0" applyProtection="0"/>
    <xf numFmtId="167" fontId="27" fillId="0" borderId="0" applyFont="0" applyFill="0" applyBorder="0" applyAlignment="0" applyProtection="0"/>
    <xf numFmtId="296" fontId="15" fillId="3" borderId="0">
      <alignment horizontal="right"/>
    </xf>
    <xf numFmtId="15" fontId="49" fillId="0" borderId="0" applyFont="0" applyFill="0" applyBorder="0" applyAlignment="0" applyProtection="0"/>
    <xf numFmtId="233" fontId="15" fillId="9" borderId="0"/>
    <xf numFmtId="233" fontId="15" fillId="9" borderId="0"/>
    <xf numFmtId="298" fontId="27" fillId="8" borderId="0" applyFont="0" applyFill="0" applyBorder="0" applyAlignment="0" applyProtection="0"/>
    <xf numFmtId="299" fontId="47" fillId="0" borderId="59"/>
    <xf numFmtId="17" fontId="13" fillId="0" borderId="0" applyFont="0" applyFill="0" applyBorder="0" applyAlignment="0" applyProtection="0">
      <alignment horizontal="center"/>
    </xf>
    <xf numFmtId="15" fontId="27" fillId="0" borderId="0"/>
    <xf numFmtId="170" fontId="15" fillId="0" borderId="0">
      <protection locked="0"/>
    </xf>
    <xf numFmtId="1" fontId="15" fillId="0" borderId="0">
      <alignment horizontal="center"/>
      <protection locked="0"/>
    </xf>
    <xf numFmtId="302" fontId="15" fillId="0" borderId="0">
      <alignment horizontal="center"/>
      <protection locked="0"/>
    </xf>
    <xf numFmtId="0" fontId="15" fillId="0" borderId="0">
      <alignment horizontal="center"/>
      <protection locked="0"/>
    </xf>
    <xf numFmtId="0" fontId="15" fillId="0" borderId="0">
      <alignment horizontal="left"/>
      <protection locked="0"/>
    </xf>
    <xf numFmtId="0" fontId="15" fillId="0" borderId="0">
      <alignment horizontal="right"/>
      <protection locked="0"/>
    </xf>
    <xf numFmtId="0" fontId="15" fillId="0" borderId="0">
      <alignment horizontal="center"/>
      <protection locked="0"/>
    </xf>
    <xf numFmtId="0" fontId="28" fillId="0" borderId="0"/>
    <xf numFmtId="181" fontId="13" fillId="0" borderId="0" applyFill="0" applyBorder="0" applyAlignment="0" applyProtection="0"/>
    <xf numFmtId="228" fontId="27" fillId="2" borderId="2" applyFont="0" applyBorder="0" applyAlignment="0" applyProtection="0">
      <alignment vertical="top"/>
    </xf>
    <xf numFmtId="173" fontId="15" fillId="0" borderId="29" applyFont="0" applyFill="0" applyBorder="0" applyAlignment="0" applyProtection="0">
      <alignment horizontal="center" wrapText="1"/>
    </xf>
    <xf numFmtId="2" fontId="13" fillId="8" borderId="31" applyFill="0" applyBorder="0" applyProtection="0">
      <alignment horizontal="center"/>
    </xf>
    <xf numFmtId="0" fontId="92" fillId="0" borderId="81" applyNumberFormat="0" applyFill="0" applyAlignment="0" applyProtection="0"/>
    <xf numFmtId="0" fontId="93" fillId="0" borderId="82" applyNumberFormat="0" applyFill="0" applyAlignment="0" applyProtection="0"/>
    <xf numFmtId="0" fontId="15" fillId="3" borderId="0" applyFont="0" applyBorder="0" applyAlignment="0">
      <protection hidden="1"/>
    </xf>
    <xf numFmtId="307" fontId="13" fillId="44" borderId="0"/>
    <xf numFmtId="184" fontId="56" fillId="0" borderId="0"/>
    <xf numFmtId="241" fontId="27" fillId="8" borderId="0" applyNumberFormat="0" applyFont="0" applyBorder="0" applyAlignment="0" applyProtection="0">
      <alignment horizontal="center"/>
      <protection locked="0"/>
    </xf>
    <xf numFmtId="174" fontId="27" fillId="8" borderId="59" applyNumberFormat="0" applyFont="0" applyAlignment="0" applyProtection="0">
      <alignment horizontal="center"/>
      <protection locked="0"/>
    </xf>
    <xf numFmtId="174" fontId="13" fillId="0" borderId="2" applyNumberFormat="0">
      <alignment horizontal="left" wrapText="1"/>
      <protection locked="0"/>
    </xf>
    <xf numFmtId="296" fontId="15" fillId="3" borderId="0" applyFont="0">
      <alignment horizontal="center"/>
    </xf>
    <xf numFmtId="0" fontId="13" fillId="8" borderId="2" applyNumberFormat="0" applyProtection="0">
      <alignment vertical="center" wrapText="1"/>
    </xf>
    <xf numFmtId="2" fontId="13" fillId="0" borderId="0" applyNumberFormat="0" applyBorder="0">
      <alignment horizontal="left"/>
    </xf>
    <xf numFmtId="14" fontId="47" fillId="0" borderId="59" applyFont="0" applyFill="0" applyBorder="0" applyAlignment="0" applyProtection="0"/>
    <xf numFmtId="0" fontId="28" fillId="0" borderId="0" applyFont="0" applyFill="0" applyBorder="0" applyAlignment="0" applyProtection="0"/>
    <xf numFmtId="194" fontId="106" fillId="0" borderId="10"/>
    <xf numFmtId="0" fontId="15" fillId="0" borderId="0"/>
    <xf numFmtId="37" fontId="13" fillId="0" borderId="0" applyFill="0" applyBorder="0" applyAlignment="0" applyProtection="0"/>
    <xf numFmtId="0" fontId="15" fillId="3" borderId="0">
      <protection hidden="1"/>
    </xf>
    <xf numFmtId="196" fontId="13" fillId="0" borderId="59" applyFont="0" applyFill="0" applyBorder="0" applyProtection="0"/>
    <xf numFmtId="197" fontId="13" fillId="0" borderId="59" applyFont="0" applyFill="0" applyBorder="0" applyAlignment="0" applyProtection="0"/>
    <xf numFmtId="194" fontId="28" fillId="0" borderId="0" applyProtection="0"/>
    <xf numFmtId="40" fontId="106" fillId="0" borderId="0" applyFont="0" applyFill="0" applyBorder="0" applyAlignment="0" applyProtection="0">
      <alignment horizontal="center"/>
    </xf>
    <xf numFmtId="0" fontId="13" fillId="3" borderId="2" applyNumberFormat="0" applyAlignment="0"/>
    <xf numFmtId="177" fontId="15" fillId="0" borderId="0"/>
    <xf numFmtId="0" fontId="15" fillId="3" borderId="0">
      <protection hidden="1"/>
    </xf>
    <xf numFmtId="192" fontId="15" fillId="0" borderId="0">
      <alignment horizontal="right"/>
    </xf>
    <xf numFmtId="40" fontId="13" fillId="0" borderId="0" applyBorder="0">
      <alignment horizontal="right"/>
    </xf>
    <xf numFmtId="170" fontId="15" fillId="3" borderId="0">
      <protection hidden="1"/>
    </xf>
    <xf numFmtId="326" fontId="27" fillId="0" borderId="0" applyFont="0" applyFill="0" applyBorder="0" applyAlignment="0" applyProtection="0"/>
    <xf numFmtId="327" fontId="27" fillId="0" borderId="0" applyFont="0" applyFill="0" applyBorder="0" applyAlignment="0" applyProtection="0"/>
    <xf numFmtId="40" fontId="13" fillId="0" borderId="0" applyFont="0" applyFill="0" applyBorder="0" applyAlignment="0" applyProtection="0">
      <alignment horizontal="center"/>
    </xf>
    <xf numFmtId="194" fontId="13" fillId="0" borderId="0" applyFont="0" applyFill="0" applyBorder="0" applyProtection="0"/>
    <xf numFmtId="0" fontId="27" fillId="0" borderId="0" applyFill="0" applyBorder="0"/>
    <xf numFmtId="174" fontId="27" fillId="0" borderId="0"/>
    <xf numFmtId="185" fontId="15" fillId="0" borderId="0"/>
    <xf numFmtId="193" fontId="129" fillId="0" borderId="80">
      <alignment horizontal="right"/>
    </xf>
    <xf numFmtId="241" fontId="27" fillId="3" borderId="0" applyNumberFormat="0" applyFont="0" applyBorder="0" applyAlignment="0" applyProtection="0">
      <alignment horizontal="center"/>
      <protection locked="0"/>
    </xf>
    <xf numFmtId="0" fontId="16" fillId="0" borderId="0"/>
    <xf numFmtId="0" fontId="16" fillId="0" borderId="49">
      <alignment horizontal="right"/>
    </xf>
    <xf numFmtId="0" fontId="13" fillId="0" borderId="0" applyNumberFormat="0" applyFill="0" applyBorder="0" applyAlignment="0" applyProtection="0"/>
    <xf numFmtId="15" fontId="13" fillId="0" borderId="0" applyFill="0" applyBorder="0" applyAlignment="0" applyProtection="0"/>
    <xf numFmtId="4" fontId="13" fillId="0" borderId="0" applyFill="0" applyBorder="0" applyAlignment="0" applyProtection="0"/>
    <xf numFmtId="183" fontId="13" fillId="0" borderId="0"/>
    <xf numFmtId="0" fontId="13" fillId="0" borderId="50">
      <alignment horizontal="center"/>
    </xf>
    <xf numFmtId="3" fontId="13" fillId="0" borderId="0" applyFill="0" applyBorder="0" applyAlignment="0" applyProtection="0"/>
    <xf numFmtId="0" fontId="13" fillId="49" borderId="0" applyNumberFormat="0" applyBorder="0" applyAlignment="0" applyProtection="0"/>
    <xf numFmtId="0" fontId="17" fillId="0" borderId="59">
      <alignment horizontal="centerContinuous"/>
    </xf>
    <xf numFmtId="0" fontId="13" fillId="0" borderId="0" applyNumberFormat="0" applyFill="0" applyBorder="0" applyProtection="0">
      <alignment horizontal="right"/>
    </xf>
    <xf numFmtId="0" fontId="15" fillId="0" borderId="52">
      <alignment vertical="center"/>
    </xf>
    <xf numFmtId="4" fontId="135" fillId="59" borderId="42" applyNumberFormat="0" applyProtection="0">
      <alignment horizontal="left" vertical="center" indent="1"/>
    </xf>
    <xf numFmtId="4" fontId="135" fillId="33" borderId="42" applyNumberFormat="0" applyProtection="0">
      <alignment horizontal="left" vertical="center" indent="1"/>
    </xf>
    <xf numFmtId="0" fontId="91" fillId="42" borderId="2">
      <alignment horizontal="center" vertical="center" wrapText="1"/>
      <protection hidden="1"/>
    </xf>
    <xf numFmtId="172" fontId="15" fillId="0" borderId="0"/>
    <xf numFmtId="37" fontId="13" fillId="0" borderId="2" applyBorder="0">
      <alignment horizontal="right"/>
      <protection locked="0"/>
    </xf>
    <xf numFmtId="12" fontId="13" fillId="0" borderId="0" applyFont="0" applyFill="0" applyBorder="0" applyProtection="0">
      <alignment horizontal="right"/>
    </xf>
    <xf numFmtId="0" fontId="16" fillId="0" borderId="0"/>
    <xf numFmtId="184" fontId="13" fillId="0" borderId="0"/>
    <xf numFmtId="0" fontId="13" fillId="0" borderId="59" applyBorder="0" applyProtection="0">
      <alignment horizontal="right" vertical="center"/>
    </xf>
    <xf numFmtId="0" fontId="144" fillId="62" borderId="59" applyBorder="0" applyProtection="0">
      <alignment horizontal="centerContinuous" vertical="center"/>
    </xf>
    <xf numFmtId="0" fontId="106" fillId="0" borderId="0" applyFill="0" applyBorder="0" applyProtection="0">
      <alignment horizontal="left"/>
    </xf>
    <xf numFmtId="49" fontId="153" fillId="0" borderId="59">
      <alignment vertical="center"/>
    </xf>
    <xf numFmtId="0" fontId="15" fillId="0" borderId="0"/>
    <xf numFmtId="0" fontId="15" fillId="0" borderId="0"/>
    <xf numFmtId="39" fontId="13" fillId="8" borderId="2" applyFont="0" applyFill="0" applyBorder="0" applyAlignment="0" applyProtection="0">
      <alignment horizontal="center"/>
      <protection locked="0"/>
    </xf>
    <xf numFmtId="18" fontId="58" fillId="2" borderId="0" applyFont="0" applyFill="0" applyBorder="0" applyAlignment="0" applyProtection="0">
      <protection locked="0"/>
    </xf>
    <xf numFmtId="0" fontId="162" fillId="0" borderId="59" applyProtection="0"/>
    <xf numFmtId="0" fontId="92" fillId="0" borderId="81" applyNumberFormat="0" applyFill="0" applyAlignment="0" applyProtection="0"/>
    <xf numFmtId="0" fontId="93" fillId="0" borderId="82" applyNumberFormat="0" applyFill="0" applyAlignment="0" applyProtection="0"/>
    <xf numFmtId="10" fontId="106" fillId="0" borderId="15" applyNumberFormat="0">
      <alignment horizontal="center" wrapText="1"/>
    </xf>
    <xf numFmtId="0" fontId="92" fillId="0" borderId="81" applyNumberFormat="0" applyFill="0" applyAlignment="0" applyProtection="0"/>
    <xf numFmtId="0" fontId="93" fillId="0" borderId="82" applyNumberFormat="0" applyFill="0" applyAlignment="0" applyProtection="0"/>
    <xf numFmtId="194" fontId="13" fillId="0" borderId="10" applyNumberFormat="0" applyFont="0" applyFill="0" applyAlignment="0"/>
    <xf numFmtId="3" fontId="15" fillId="2" borderId="0">
      <protection locked="0"/>
    </xf>
    <xf numFmtId="1" fontId="16" fillId="0" borderId="0">
      <alignment horizontal="right"/>
    </xf>
    <xf numFmtId="316" fontId="15"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5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64" fontId="6" fillId="0" borderId="0"/>
    <xf numFmtId="0" fontId="6" fillId="0" borderId="0"/>
    <xf numFmtId="0" fontId="6" fillId="0" borderId="0"/>
    <xf numFmtId="0" fontId="6" fillId="0" borderId="0"/>
    <xf numFmtId="0" fontId="6" fillId="112" borderId="115" applyNumberFormat="0" applyFont="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43" fontId="13" fillId="0" borderId="0" applyFont="0" applyFill="0" applyBorder="0" applyAlignment="0" applyProtection="0"/>
    <xf numFmtId="0" fontId="4"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195" fontId="13" fillId="0" borderId="0">
      <alignment horizontal="right"/>
    </xf>
    <xf numFmtId="196" fontId="13" fillId="3" borderId="0"/>
    <xf numFmtId="197" fontId="13" fillId="3" borderId="0"/>
    <xf numFmtId="198" fontId="13" fillId="3" borderId="0"/>
    <xf numFmtId="199" fontId="13" fillId="3" borderId="0">
      <alignment horizontal="right"/>
    </xf>
    <xf numFmtId="9" fontId="31" fillId="0" borderId="0"/>
    <xf numFmtId="174" fontId="31" fillId="0" borderId="0"/>
    <xf numFmtId="10" fontId="31" fillId="0" borderId="0"/>
    <xf numFmtId="200" fontId="13" fillId="0" borderId="0" applyFont="0" applyFill="0" applyBorder="0" applyAlignment="0" applyProtection="0"/>
    <xf numFmtId="201" fontId="13" fillId="0" borderId="0" applyFont="0" applyFill="0" applyBorder="0" applyAlignment="0" applyProtection="0"/>
    <xf numFmtId="0" fontId="350" fillId="114" borderId="131">
      <alignment horizontal="center" vertical="center"/>
    </xf>
    <xf numFmtId="0" fontId="351" fillId="0" borderId="0">
      <alignment horizontal="right"/>
    </xf>
    <xf numFmtId="0" fontId="351" fillId="0" borderId="0">
      <alignment horizontal="right"/>
    </xf>
    <xf numFmtId="0" fontId="351" fillId="0" borderId="0">
      <alignment horizontal="right"/>
    </xf>
    <xf numFmtId="0" fontId="351" fillId="0" borderId="132">
      <alignment horizontal="center"/>
    </xf>
    <xf numFmtId="0" fontId="351" fillId="0" borderId="132">
      <alignment horizontal="left"/>
    </xf>
    <xf numFmtId="0" fontId="351" fillId="0" borderId="133">
      <alignment horizontal="left"/>
    </xf>
    <xf numFmtId="0" fontId="351" fillId="0" borderId="133">
      <alignment horizontal="left"/>
    </xf>
    <xf numFmtId="0" fontId="351" fillId="0" borderId="0">
      <alignment horizontal="center"/>
    </xf>
    <xf numFmtId="0" fontId="135" fillId="0" borderId="0">
      <alignment vertical="top"/>
    </xf>
    <xf numFmtId="0" fontId="135" fillId="0" borderId="0">
      <alignment vertical="top"/>
    </xf>
    <xf numFmtId="0" fontId="135" fillId="0" borderId="0">
      <alignment vertical="top"/>
    </xf>
    <xf numFmtId="0" fontId="135" fillId="0" borderId="0">
      <alignment vertical="top"/>
    </xf>
    <xf numFmtId="0" fontId="13" fillId="0" borderId="0" applyFont="0" applyFill="0" applyBorder="0" applyAlignment="0" applyProtection="0"/>
    <xf numFmtId="0" fontId="351" fillId="0" borderId="134">
      <alignment horizontal="right"/>
    </xf>
    <xf numFmtId="0" fontId="13" fillId="3" borderId="0"/>
    <xf numFmtId="0" fontId="106" fillId="3" borderId="0"/>
    <xf numFmtId="0" fontId="106" fillId="3" borderId="0"/>
    <xf numFmtId="0" fontId="106" fillId="3" borderId="0"/>
    <xf numFmtId="0" fontId="106" fillId="3" borderId="0"/>
    <xf numFmtId="0" fontId="106" fillId="3" borderId="0"/>
    <xf numFmtId="0" fontId="33" fillId="3" borderId="0"/>
    <xf numFmtId="0" fontId="33" fillId="3" borderId="0"/>
    <xf numFmtId="0" fontId="264" fillId="3" borderId="0"/>
    <xf numFmtId="0" fontId="264" fillId="3" borderId="0"/>
    <xf numFmtId="0" fontId="264" fillId="3" borderId="0"/>
    <xf numFmtId="0" fontId="264" fillId="3" borderId="0"/>
    <xf numFmtId="0" fontId="25" fillId="3" borderId="0"/>
    <xf numFmtId="0" fontId="25" fillId="3" borderId="0"/>
    <xf numFmtId="0" fontId="26" fillId="3" borderId="0"/>
    <xf numFmtId="0" fontId="26" fillId="3" borderId="0"/>
    <xf numFmtId="0" fontId="27" fillId="0" borderId="0"/>
    <xf numFmtId="0" fontId="27" fillId="0" borderId="0"/>
    <xf numFmtId="0" fontId="27" fillId="3" borderId="0"/>
    <xf numFmtId="0" fontId="27" fillId="3" borderId="0"/>
    <xf numFmtId="202" fontId="13" fillId="0" borderId="0" applyFont="0" applyFill="0" applyBorder="0" applyAlignment="0" applyProtection="0"/>
    <xf numFmtId="194" fontId="13" fillId="0" borderId="0" applyFont="0" applyFill="0" applyBorder="0" applyAlignment="0" applyProtection="0"/>
    <xf numFmtId="203" fontId="13" fillId="0" borderId="0" applyFont="0" applyFill="0" applyBorder="0" applyAlignment="0" applyProtection="0"/>
    <xf numFmtId="0" fontId="13" fillId="0" borderId="0" applyFont="0" applyFill="0" applyBorder="0" applyAlignment="0" applyProtection="0"/>
    <xf numFmtId="204" fontId="13" fillId="0" borderId="0" applyFont="0" applyFill="0" applyBorder="0" applyAlignment="0" applyProtection="0"/>
    <xf numFmtId="204"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4" fontId="13" fillId="0" borderId="0" applyFont="0" applyFill="0" applyBorder="0" applyAlignment="0" applyProtection="0"/>
    <xf numFmtId="208" fontId="13" fillId="0" borderId="0" applyFont="0" applyFill="0" applyBorder="0" applyAlignment="0" applyProtection="0"/>
    <xf numFmtId="0" fontId="13" fillId="0" borderId="0" applyFont="0" applyFill="0" applyBorder="0" applyAlignment="0" applyProtection="0"/>
    <xf numFmtId="20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204"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2"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15" fontId="13" fillId="0" borderId="0" applyFont="0" applyFill="0" applyBorder="0" applyAlignment="0" applyProtection="0"/>
    <xf numFmtId="215"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217"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196" fontId="13" fillId="0" borderId="0" applyFont="0" applyFill="0" applyBorder="0" applyAlignment="0" applyProtection="0"/>
    <xf numFmtId="219" fontId="13" fillId="0" borderId="0" applyFont="0" applyFill="0" applyBorder="0" applyAlignment="0" applyProtection="0"/>
    <xf numFmtId="220"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212"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222" fontId="13" fillId="0" borderId="0" applyFont="0" applyFill="0" applyBorder="0" applyAlignment="0" applyProtection="0"/>
    <xf numFmtId="222" fontId="13" fillId="0" borderId="0" applyFont="0" applyFill="0" applyBorder="0" applyAlignment="0" applyProtection="0"/>
    <xf numFmtId="189" fontId="13" fillId="0" borderId="0" applyFont="0" applyFill="0" applyBorder="0" applyAlignment="0" applyProtection="0"/>
    <xf numFmtId="221" fontId="13" fillId="0" borderId="0" applyFont="0" applyFill="0" applyBorder="0" applyAlignment="0" applyProtection="0"/>
    <xf numFmtId="224" fontId="13" fillId="0" borderId="0" applyFont="0" applyFill="0" applyBorder="0" applyAlignment="0" applyProtection="0"/>
    <xf numFmtId="213" fontId="13" fillId="0" borderId="0" applyFont="0" applyFill="0" applyBorder="0" applyAlignment="0" applyProtection="0"/>
    <xf numFmtId="225" fontId="13" fillId="0" borderId="0" applyFont="0" applyFill="0" applyBorder="0" applyAlignment="0" applyProtection="0"/>
    <xf numFmtId="225" fontId="13" fillId="0" borderId="0" applyFont="0" applyFill="0" applyBorder="0" applyAlignment="0" applyProtection="0"/>
    <xf numFmtId="224"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4"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22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219" fontId="13" fillId="0" borderId="0" applyFont="0" applyFill="0" applyBorder="0" applyAlignment="0" applyProtection="0"/>
    <xf numFmtId="220" fontId="13" fillId="0" borderId="0" applyFont="0" applyFill="0" applyBorder="0" applyAlignment="0" applyProtection="0"/>
    <xf numFmtId="189"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28" fontId="13" fillId="0" borderId="0" applyFont="0" applyFill="0" applyBorder="0" applyAlignment="0" applyProtection="0"/>
    <xf numFmtId="229" fontId="13" fillId="0" borderId="0" applyFont="0" applyFill="0" applyBorder="0" applyAlignment="0" applyProtection="0"/>
    <xf numFmtId="229" fontId="13" fillId="0" borderId="0" applyFont="0" applyFill="0" applyBorder="0" applyAlignment="0" applyProtection="0"/>
    <xf numFmtId="229" fontId="13" fillId="0" borderId="0" applyFont="0" applyFill="0" applyBorder="0" applyAlignment="0" applyProtection="0"/>
    <xf numFmtId="228" fontId="13" fillId="0" borderId="0" applyFont="0" applyFill="0" applyBorder="0" applyAlignment="0" applyProtection="0"/>
    <xf numFmtId="229" fontId="13" fillId="0" borderId="0" applyFont="0" applyFill="0" applyBorder="0" applyAlignment="0" applyProtection="0"/>
    <xf numFmtId="229" fontId="13" fillId="0" borderId="0" applyFont="0" applyFill="0" applyBorder="0" applyAlignment="0" applyProtection="0"/>
    <xf numFmtId="39" fontId="13" fillId="0" borderId="0" applyFont="0" applyFill="0" applyBorder="0" applyAlignment="0" applyProtection="0"/>
    <xf numFmtId="3" fontId="352" fillId="2" borderId="135"/>
    <xf numFmtId="344" fontId="13" fillId="8" borderId="91"/>
    <xf numFmtId="344" fontId="13" fillId="8" borderId="91"/>
    <xf numFmtId="230" fontId="13" fillId="0" borderId="0" applyFont="0" applyFill="0" applyBorder="0" applyAlignment="0" applyProtection="0"/>
    <xf numFmtId="0" fontId="33" fillId="8" borderId="0"/>
    <xf numFmtId="0" fontId="33" fillId="8" borderId="0"/>
    <xf numFmtId="0" fontId="13" fillId="12" borderId="0" applyNumberFormat="0" applyFont="0" applyAlignment="0" applyProtection="0"/>
    <xf numFmtId="0" fontId="14" fillId="0" borderId="0"/>
    <xf numFmtId="231" fontId="13" fillId="0" borderId="0" applyFont="0" applyFill="0" applyBorder="0" applyAlignment="0" applyProtection="0"/>
    <xf numFmtId="232" fontId="13" fillId="0" borderId="0" applyFont="0" applyFill="0" applyBorder="0" applyAlignment="0" applyProtection="0"/>
    <xf numFmtId="0" fontId="13" fillId="0" borderId="0" applyFont="0" applyFill="0" applyBorder="0" applyAlignment="0" applyProtection="0"/>
    <xf numFmtId="234"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40" fontId="13" fillId="0" borderId="0" applyFont="0" applyFill="0" applyBorder="0" applyAlignment="0" applyProtection="0"/>
    <xf numFmtId="240" fontId="13" fillId="0" borderId="0" applyFont="0" applyFill="0" applyBorder="0" applyAlignment="0" applyProtection="0"/>
    <xf numFmtId="240"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0" fontId="13" fillId="0" borderId="0" applyFont="0" applyFill="0" applyBorder="0" applyAlignment="0" applyProtection="0"/>
    <xf numFmtId="237" fontId="13" fillId="0" borderId="0" applyFont="0" applyFill="0" applyBorder="0" applyAlignment="0" applyProtection="0"/>
    <xf numFmtId="0" fontId="13" fillId="0" borderId="0" applyFont="0" applyFill="0" applyBorder="0" applyAlignment="0" applyProtection="0"/>
    <xf numFmtId="237" fontId="13" fillId="0" borderId="0" applyFont="0" applyFill="0" applyBorder="0" applyAlignment="0" applyProtection="0"/>
    <xf numFmtId="237" fontId="13" fillId="0" borderId="0" applyFont="0" applyFill="0" applyBorder="0" applyAlignment="0" applyProtection="0"/>
    <xf numFmtId="209" fontId="13" fillId="0" borderId="0" applyFont="0" applyFill="0" applyBorder="0" applyAlignment="0" applyProtection="0"/>
    <xf numFmtId="240" fontId="13" fillId="0" borderId="0" applyFont="0" applyFill="0" applyBorder="0" applyAlignment="0" applyProtection="0"/>
    <xf numFmtId="240" fontId="13" fillId="0" borderId="0" applyFont="0" applyFill="0" applyBorder="0" applyAlignment="0" applyProtection="0"/>
    <xf numFmtId="240"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0" fontId="13" fillId="0" borderId="0" applyFont="0" applyFill="0" applyBorder="0" applyAlignment="0" applyProtection="0"/>
    <xf numFmtId="242" fontId="13" fillId="0" borderId="0" applyFont="0" applyFill="0" applyBorder="0" applyAlignment="0" applyProtection="0"/>
    <xf numFmtId="21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226" fontId="13"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71" fontId="13" fillId="0" borderId="0" applyFont="0" applyFill="0" applyBorder="0" applyAlignment="0" applyProtection="0"/>
    <xf numFmtId="243" fontId="13" fillId="0" borderId="0" applyFont="0" applyFill="0" applyBorder="0" applyAlignment="0" applyProtection="0"/>
    <xf numFmtId="18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244" fontId="13" fillId="0" borderId="0" applyFont="0" applyFill="0" applyBorder="0" applyAlignment="0" applyProtection="0"/>
    <xf numFmtId="197" fontId="13" fillId="0" borderId="0" applyFont="0" applyFill="0" applyBorder="0" applyAlignment="0" applyProtection="0"/>
    <xf numFmtId="244" fontId="13" fillId="0" borderId="0" applyFont="0" applyFill="0" applyBorder="0" applyAlignment="0" applyProtection="0"/>
    <xf numFmtId="197"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5" fontId="13" fillId="0" borderId="0" applyFont="0" applyFill="0" applyBorder="0" applyAlignment="0" applyProtection="0"/>
    <xf numFmtId="188" fontId="13" fillId="0" borderId="0" applyFont="0" applyFill="0" applyBorder="0" applyAlignment="0" applyProtection="0"/>
    <xf numFmtId="0" fontId="13" fillId="0" borderId="0" applyFont="0" applyFill="0" applyBorder="0" applyAlignment="0" applyProtection="0"/>
    <xf numFmtId="188" fontId="13" fillId="0" borderId="0" applyFont="0" applyFill="0" applyBorder="0" applyAlignment="0" applyProtection="0"/>
    <xf numFmtId="235" fontId="13" fillId="0" borderId="0" applyFont="0" applyFill="0" applyBorder="0" applyAlignment="0" applyProtection="0"/>
    <xf numFmtId="188" fontId="13" fillId="0" borderId="0" applyFont="0" applyFill="0" applyBorder="0" applyAlignment="0" applyProtection="0"/>
    <xf numFmtId="0" fontId="13" fillId="0" borderId="0" applyFont="0" applyFill="0" applyBorder="0" applyAlignment="0" applyProtection="0"/>
    <xf numFmtId="247" fontId="13" fillId="0" borderId="0" applyFont="0" applyFill="0" applyBorder="0" applyAlignment="0" applyProtection="0"/>
    <xf numFmtId="188" fontId="13" fillId="0" borderId="0" applyFont="0" applyFill="0" applyBorder="0" applyAlignment="0" applyProtection="0"/>
    <xf numFmtId="248"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49" fontId="13" fillId="0" borderId="0" applyFont="0" applyFill="0" applyBorder="0" applyAlignment="0" applyProtection="0"/>
    <xf numFmtId="249"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49" fontId="13" fillId="0" borderId="0" applyFont="0" applyFill="0" applyBorder="0" applyAlignment="0" applyProtection="0"/>
    <xf numFmtId="25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245"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4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197" fontId="13" fillId="0" borderId="0" applyFont="0" applyFill="0" applyBorder="0" applyAlignment="0" applyProtection="0"/>
    <xf numFmtId="244" fontId="13" fillId="0" borderId="0" applyFont="0" applyFill="0" applyBorder="0" applyAlignment="0" applyProtection="0"/>
    <xf numFmtId="197" fontId="13" fillId="0" borderId="0" applyFont="0" applyFill="0" applyBorder="0" applyAlignment="0" applyProtection="0"/>
    <xf numFmtId="244" fontId="13" fillId="0" borderId="0" applyFont="0" applyFill="0" applyBorder="0" applyAlignment="0" applyProtection="0"/>
    <xf numFmtId="197"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4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4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4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4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24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5" fontId="13" fillId="0" borderId="0" applyFont="0" applyFill="0" applyBorder="0" applyAlignment="0" applyProtection="0"/>
    <xf numFmtId="171" fontId="13" fillId="0" borderId="0" applyFont="0" applyFill="0" applyBorder="0" applyAlignment="0" applyProtection="0"/>
    <xf numFmtId="243" fontId="13" fillId="0" borderId="0" applyFont="0" applyFill="0" applyBorder="0" applyAlignment="0" applyProtection="0"/>
    <xf numFmtId="188"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2" fontId="13" fillId="0" borderId="0" applyFont="0" applyFill="0" applyBorder="0" applyProtection="0">
      <alignment horizontal="right"/>
    </xf>
    <xf numFmtId="194"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4" fontId="13" fillId="0" borderId="0" applyFont="0" applyFill="0" applyBorder="0" applyAlignment="0" applyProtection="0"/>
    <xf numFmtId="204" fontId="13" fillId="0" borderId="0" applyFont="0" applyFill="0" applyBorder="0" applyAlignment="0" applyProtection="0"/>
    <xf numFmtId="0" fontId="13" fillId="0" borderId="0" applyFont="0" applyFill="0" applyBorder="0" applyAlignment="0" applyProtection="0"/>
    <xf numFmtId="20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3" fontId="13" fillId="0" borderId="0" applyFont="0" applyFill="0" applyBorder="0" applyAlignment="0" applyProtection="0"/>
    <xf numFmtId="253" fontId="13" fillId="0" borderId="0" applyFont="0" applyFill="0" applyBorder="0" applyAlignment="0" applyProtection="0"/>
    <xf numFmtId="0" fontId="13" fillId="0" borderId="0" applyFont="0" applyFill="0" applyBorder="0" applyAlignment="0" applyProtection="0"/>
    <xf numFmtId="253" fontId="13" fillId="0" borderId="0" applyFont="0" applyFill="0" applyBorder="0" applyAlignment="0" applyProtection="0"/>
    <xf numFmtId="254" fontId="13" fillId="0" borderId="0" applyFont="0" applyFill="0" applyBorder="0" applyAlignment="0" applyProtection="0"/>
    <xf numFmtId="253" fontId="13" fillId="0" borderId="0" applyFont="0" applyFill="0" applyBorder="0" applyAlignment="0" applyProtection="0"/>
    <xf numFmtId="253" fontId="13" fillId="0" borderId="0" applyFont="0" applyFill="0" applyBorder="0" applyAlignment="0" applyProtection="0"/>
    <xf numFmtId="254"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6" fontId="13" fillId="0" borderId="0" applyFont="0" applyFill="0" applyBorder="0" applyAlignment="0" applyProtection="0"/>
    <xf numFmtId="256" fontId="13" fillId="0" borderId="0" applyFont="0" applyFill="0" applyBorder="0" applyAlignment="0" applyProtection="0"/>
    <xf numFmtId="256" fontId="13" fillId="0" borderId="0" applyFont="0" applyFill="0" applyBorder="0" applyAlignment="0" applyProtection="0"/>
    <xf numFmtId="235" fontId="13" fillId="0" borderId="0" applyFont="0" applyFill="0" applyBorder="0" applyAlignment="0" applyProtection="0"/>
    <xf numFmtId="256" fontId="13" fillId="0" borderId="0" applyFont="0" applyFill="0" applyBorder="0" applyAlignment="0" applyProtection="0"/>
    <xf numFmtId="257" fontId="13" fillId="0" borderId="0" applyFont="0" applyFill="0" applyBorder="0" applyAlignment="0" applyProtection="0"/>
    <xf numFmtId="0" fontId="13" fillId="0" borderId="0" applyFont="0" applyFill="0" applyBorder="0" applyAlignment="0" applyProtection="0"/>
    <xf numFmtId="256"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25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198" fontId="13" fillId="0" borderId="0" applyFont="0" applyFill="0" applyBorder="0" applyAlignment="0" applyProtection="0"/>
    <xf numFmtId="222" fontId="13" fillId="0" borderId="0" applyFont="0" applyFill="0" applyBorder="0" applyAlignment="0" applyProtection="0"/>
    <xf numFmtId="22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0"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5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261" fontId="13" fillId="0" borderId="0" applyFont="0" applyFill="0" applyBorder="0" applyAlignment="0" applyProtection="0"/>
    <xf numFmtId="0" fontId="13" fillId="0" borderId="0" applyFont="0" applyFill="0" applyBorder="0" applyAlignment="0" applyProtection="0"/>
    <xf numFmtId="262" fontId="13" fillId="0" borderId="0" applyFont="0" applyFill="0" applyBorder="0" applyAlignment="0" applyProtection="0"/>
    <xf numFmtId="208" fontId="13" fillId="0" borderId="0" applyFont="0" applyFill="0" applyBorder="0" applyAlignment="0" applyProtection="0"/>
    <xf numFmtId="209" fontId="13" fillId="0" borderId="0" applyFont="0" applyFill="0" applyBorder="0" applyAlignment="0" applyProtection="0"/>
    <xf numFmtId="263" fontId="13" fillId="0" borderId="0" applyFont="0" applyFill="0" applyBorder="0" applyAlignment="0" applyProtection="0"/>
    <xf numFmtId="263" fontId="13" fillId="0" borderId="0" applyFont="0" applyFill="0" applyBorder="0" applyAlignment="0" applyProtection="0"/>
    <xf numFmtId="208" fontId="13" fillId="0" borderId="0" applyFont="0" applyFill="0" applyBorder="0" applyAlignment="0" applyProtection="0"/>
    <xf numFmtId="209" fontId="13" fillId="0" borderId="0" applyFont="0" applyFill="0" applyBorder="0" applyAlignment="0" applyProtection="0"/>
    <xf numFmtId="208" fontId="13" fillId="0" borderId="0" applyFont="0" applyFill="0" applyBorder="0" applyAlignment="0" applyProtection="0"/>
    <xf numFmtId="209" fontId="13" fillId="0" borderId="0" applyFont="0" applyFill="0" applyBorder="0" applyAlignment="0" applyProtection="0"/>
    <xf numFmtId="263" fontId="13" fillId="0" borderId="0" applyFont="0" applyFill="0" applyBorder="0" applyAlignment="0" applyProtection="0"/>
    <xf numFmtId="20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64" fontId="13" fillId="0" borderId="0" applyFont="0" applyFill="0" applyBorder="0" applyAlignment="0" applyProtection="0"/>
    <xf numFmtId="212" fontId="13" fillId="0" borderId="0" applyFont="0" applyFill="0" applyBorder="0" applyAlignment="0" applyProtection="0"/>
    <xf numFmtId="210" fontId="13" fillId="0" borderId="0" applyFont="0" applyFill="0" applyBorder="0" applyAlignment="0" applyProtection="0"/>
    <xf numFmtId="198" fontId="13" fillId="0" borderId="0" applyFont="0" applyFill="0" applyBorder="0" applyAlignment="0" applyProtection="0"/>
    <xf numFmtId="259"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0"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214" fontId="13" fillId="0" borderId="0" applyFont="0" applyFill="0" applyBorder="0" applyAlignment="0" applyProtection="0"/>
    <xf numFmtId="198"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214" fontId="13" fillId="0" borderId="0" applyFont="0" applyFill="0" applyBorder="0" applyAlignment="0" applyProtection="0"/>
    <xf numFmtId="198" fontId="13" fillId="0" borderId="0" applyFont="0" applyFill="0" applyBorder="0" applyAlignment="0" applyProtection="0"/>
    <xf numFmtId="25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59" fontId="13" fillId="0" borderId="0" applyFont="0" applyFill="0" applyBorder="0" applyAlignment="0" applyProtection="0"/>
    <xf numFmtId="259" fontId="13" fillId="0" borderId="0" applyFont="0" applyFill="0" applyBorder="0" applyAlignment="0" applyProtection="0"/>
    <xf numFmtId="198" fontId="13" fillId="0" borderId="0" applyFont="0" applyFill="0" applyBorder="0" applyAlignment="0" applyProtection="0"/>
    <xf numFmtId="25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220"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0"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9" fontId="13" fillId="0" borderId="0" applyFont="0" applyFill="0" applyBorder="0" applyAlignment="0" applyProtection="0"/>
    <xf numFmtId="222" fontId="13" fillId="0" borderId="0" applyFont="0" applyFill="0" applyBorder="0" applyAlignment="0" applyProtection="0"/>
    <xf numFmtId="222"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5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6" fontId="13" fillId="0" borderId="0" applyFont="0" applyFill="0" applyBorder="0" applyAlignment="0" applyProtection="0"/>
    <xf numFmtId="256" fontId="13" fillId="0" borderId="0" applyFont="0" applyFill="0" applyBorder="0" applyAlignment="0" applyProtection="0"/>
    <xf numFmtId="257" fontId="13" fillId="0" borderId="0" applyFont="0" applyFill="0" applyBorder="0" applyAlignment="0" applyProtection="0"/>
    <xf numFmtId="0" fontId="214" fillId="0" borderId="0"/>
    <xf numFmtId="0" fontId="214" fillId="0" borderId="0"/>
    <xf numFmtId="0" fontId="214" fillId="0" borderId="0"/>
    <xf numFmtId="0" fontId="351" fillId="0" borderId="136">
      <alignment horizontal="center"/>
    </xf>
    <xf numFmtId="257" fontId="13" fillId="0" borderId="0" applyFont="0" applyFill="0" applyBorder="0" applyAlignment="0" applyProtection="0"/>
    <xf numFmtId="22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4" fontId="13" fillId="0" borderId="0" applyFont="0" applyFill="0" applyBorder="0" applyAlignment="0" applyProtection="0"/>
    <xf numFmtId="0" fontId="13" fillId="0" borderId="0" applyFont="0" applyFill="0" applyBorder="0" applyAlignment="0" applyProtection="0"/>
    <xf numFmtId="224" fontId="13" fillId="0" borderId="0" applyFont="0" applyFill="0" applyBorder="0" applyAlignment="0" applyProtection="0"/>
    <xf numFmtId="221" fontId="13" fillId="0" borderId="0" applyFont="0" applyFill="0" applyBorder="0" applyAlignment="0" applyProtection="0"/>
    <xf numFmtId="221"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04" fontId="13" fillId="0" borderId="0" applyFont="0" applyFill="0" applyBorder="0" applyAlignment="0" applyProtection="0"/>
    <xf numFmtId="257" fontId="13" fillId="0" borderId="0" applyFont="0" applyFill="0" applyBorder="0" applyAlignment="0" applyProtection="0"/>
    <xf numFmtId="195" fontId="13" fillId="0" borderId="0" applyFont="0" applyFill="0" applyBorder="0" applyAlignment="0" applyProtection="0"/>
    <xf numFmtId="257" fontId="13" fillId="0" borderId="0" applyFont="0" applyFill="0" applyBorder="0" applyAlignment="0" applyProtection="0"/>
    <xf numFmtId="0" fontId="13" fillId="0" borderId="0" applyFont="0" applyFill="0" applyBorder="0" applyAlignment="0" applyProtection="0"/>
    <xf numFmtId="204" fontId="13" fillId="0" borderId="0" applyFont="0" applyFill="0" applyBorder="0" applyAlignment="0" applyProtection="0"/>
    <xf numFmtId="204" fontId="13" fillId="0" borderId="0" applyFont="0" applyFill="0" applyBorder="0" applyAlignment="0" applyProtection="0"/>
    <xf numFmtId="0" fontId="13" fillId="0" borderId="0" applyFont="0" applyFill="0" applyBorder="0" applyAlignment="0" applyProtection="0"/>
    <xf numFmtId="204" fontId="13" fillId="0" borderId="0" applyFont="0" applyFill="0" applyBorder="0" applyAlignment="0" applyProtection="0"/>
    <xf numFmtId="19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4" fontId="13" fillId="0" borderId="0" applyFont="0" applyFill="0" applyBorder="0" applyAlignment="0" applyProtection="0"/>
    <xf numFmtId="208" fontId="13" fillId="0" borderId="0" applyFont="0" applyFill="0" applyBorder="0" applyAlignment="0" applyProtection="0"/>
    <xf numFmtId="0" fontId="13" fillId="0" borderId="0" applyFont="0" applyFill="0" applyBorder="0" applyAlignment="0" applyProtection="0"/>
    <xf numFmtId="20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199" fontId="13" fillId="0" borderId="0" applyFont="0" applyFill="0" applyBorder="0" applyAlignment="0" applyProtection="0"/>
    <xf numFmtId="267" fontId="13" fillId="0" borderId="0" applyFont="0" applyFill="0" applyBorder="0" applyAlignment="0" applyProtection="0"/>
    <xf numFmtId="267" fontId="13" fillId="0" borderId="0" applyFont="0" applyFill="0" applyBorder="0" applyAlignment="0" applyProtection="0"/>
    <xf numFmtId="0" fontId="13" fillId="0" borderId="0" applyFont="0" applyFill="0" applyBorder="0" applyAlignment="0" applyProtection="0"/>
    <xf numFmtId="267"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4"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67" fontId="13" fillId="0" borderId="0" applyFont="0" applyFill="0" applyBorder="0" applyAlignment="0" applyProtection="0"/>
    <xf numFmtId="267" fontId="13" fillId="0" borderId="0" applyFont="0" applyFill="0" applyBorder="0" applyAlignment="0" applyProtection="0"/>
    <xf numFmtId="267" fontId="13" fillId="0" borderId="0" applyFont="0" applyFill="0" applyBorder="0" applyAlignment="0" applyProtection="0"/>
    <xf numFmtId="164" fontId="13" fillId="0" borderId="0" applyFont="0" applyFill="0" applyBorder="0" applyAlignment="0" applyProtection="0"/>
    <xf numFmtId="267" fontId="13" fillId="0" borderId="0" applyFont="0" applyFill="0" applyBorder="0" applyAlignment="0" applyProtection="0"/>
    <xf numFmtId="0" fontId="13" fillId="0" borderId="0" applyFont="0" applyFill="0" applyBorder="0" applyAlignment="0" applyProtection="0"/>
    <xf numFmtId="267" fontId="13" fillId="0" borderId="0" applyFont="0" applyFill="0" applyBorder="0" applyAlignment="0" applyProtection="0"/>
    <xf numFmtId="267"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32" fontId="13" fillId="0" borderId="0" applyFont="0" applyFill="0" applyBorder="0" applyAlignment="0" applyProtection="0"/>
    <xf numFmtId="270" fontId="13" fillId="0" borderId="0" applyFont="0" applyFill="0" applyBorder="0" applyAlignment="0" applyProtection="0"/>
    <xf numFmtId="270" fontId="13" fillId="0" borderId="0" applyFont="0" applyFill="0" applyBorder="0" applyAlignment="0" applyProtection="0"/>
    <xf numFmtId="245" fontId="13" fillId="0" borderId="0" applyFont="0" applyFill="0" applyBorder="0" applyAlignment="0" applyProtection="0"/>
    <xf numFmtId="232" fontId="13" fillId="0" borderId="0" applyFont="0" applyFill="0" applyBorder="0" applyAlignment="0" applyProtection="0"/>
    <xf numFmtId="245" fontId="13" fillId="0" borderId="0" applyFont="0" applyFill="0" applyBorder="0" applyAlignment="0" applyProtection="0"/>
    <xf numFmtId="232" fontId="13" fillId="0" borderId="0" applyFont="0" applyFill="0" applyBorder="0" applyAlignment="0" applyProtection="0"/>
    <xf numFmtId="270" fontId="13" fillId="0" borderId="0" applyFont="0" applyFill="0" applyBorder="0" applyAlignment="0" applyProtection="0"/>
    <xf numFmtId="224" fontId="13" fillId="0" borderId="0" applyFont="0" applyFill="0" applyBorder="0" applyAlignment="0" applyProtection="0"/>
    <xf numFmtId="27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67" fontId="13" fillId="0" borderId="0" applyFont="0" applyFill="0" applyBorder="0" applyAlignment="0" applyProtection="0"/>
    <xf numFmtId="267" fontId="13" fillId="0" borderId="0" applyFont="0" applyFill="0" applyBorder="0" applyAlignment="0" applyProtection="0"/>
    <xf numFmtId="267" fontId="13" fillId="0" borderId="0" applyFont="0" applyFill="0" applyBorder="0" applyAlignment="0" applyProtection="0"/>
    <xf numFmtId="26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272" fontId="13" fillId="0" borderId="0" applyFont="0" applyFill="0" applyBorder="0" applyAlignment="0" applyProtection="0"/>
    <xf numFmtId="0" fontId="13" fillId="0" borderId="0" applyFont="0" applyFill="0" applyBorder="0" applyAlignment="0" applyProtection="0"/>
    <xf numFmtId="273" fontId="13" fillId="0" borderId="0" applyFont="0" applyFill="0" applyBorder="0" applyAlignment="0" applyProtection="0"/>
    <xf numFmtId="273" fontId="13" fillId="0" borderId="0" applyFont="0" applyFill="0" applyBorder="0" applyAlignment="0" applyProtection="0"/>
    <xf numFmtId="272" fontId="13" fillId="0" borderId="0" applyFont="0" applyFill="0" applyBorder="0" applyAlignment="0" applyProtection="0"/>
    <xf numFmtId="0" fontId="13" fillId="0" borderId="0" applyFont="0" applyFill="0" applyBorder="0" applyAlignment="0" applyProtection="0"/>
    <xf numFmtId="272" fontId="13" fillId="0" borderId="0" applyFont="0" applyFill="0" applyBorder="0" applyAlignment="0" applyProtection="0"/>
    <xf numFmtId="0" fontId="13" fillId="0" borderId="0" applyFont="0" applyFill="0" applyBorder="0" applyAlignment="0" applyProtection="0"/>
    <xf numFmtId="273" fontId="13" fillId="0" borderId="0" applyFont="0" applyFill="0" applyBorder="0" applyAlignment="0" applyProtection="0"/>
    <xf numFmtId="235" fontId="13" fillId="0" borderId="0" applyFont="0" applyFill="0" applyBorder="0" applyAlignment="0" applyProtection="0"/>
    <xf numFmtId="234" fontId="13" fillId="0" borderId="0" applyFont="0" applyFill="0" applyBorder="0" applyAlignment="0" applyProtection="0"/>
    <xf numFmtId="199" fontId="13" fillId="0" borderId="0" applyFont="0" applyFill="0" applyBorder="0" applyAlignment="0" applyProtection="0"/>
    <xf numFmtId="217"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239" fontId="13" fillId="0" borderId="0" applyFont="0" applyFill="0" applyBorder="0" applyAlignment="0" applyProtection="0"/>
    <xf numFmtId="239" fontId="13" fillId="0" borderId="0" applyFont="0" applyFill="0" applyBorder="0" applyAlignment="0" applyProtection="0"/>
    <xf numFmtId="0" fontId="13" fillId="0" borderId="0" applyFont="0" applyFill="0" applyBorder="0" applyAlignment="0" applyProtection="0"/>
    <xf numFmtId="239" fontId="13" fillId="0" borderId="0" applyFont="0" applyFill="0" applyBorder="0" applyAlignment="0" applyProtection="0"/>
    <xf numFmtId="199" fontId="13" fillId="0" borderId="0" applyFont="0" applyFill="0" applyBorder="0" applyAlignment="0" applyProtection="0"/>
    <xf numFmtId="239" fontId="13" fillId="0" borderId="0" applyFont="0" applyFill="0" applyBorder="0" applyAlignment="0" applyProtection="0"/>
    <xf numFmtId="0" fontId="13" fillId="0" borderId="0" applyFont="0" applyFill="0" applyBorder="0" applyAlignment="0" applyProtection="0"/>
    <xf numFmtId="239" fontId="13" fillId="0" borderId="0" applyFont="0" applyFill="0" applyBorder="0" applyAlignment="0" applyProtection="0"/>
    <xf numFmtId="199"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17" fontId="13" fillId="0" borderId="0" applyFont="0" applyFill="0" applyBorder="0" applyAlignment="0" applyProtection="0"/>
    <xf numFmtId="217" fontId="13" fillId="0" borderId="0" applyFont="0" applyFill="0" applyBorder="0" applyAlignment="0" applyProtection="0"/>
    <xf numFmtId="199" fontId="13" fillId="0" borderId="0" applyFont="0" applyFill="0" applyBorder="0" applyAlignment="0" applyProtection="0"/>
    <xf numFmtId="217" fontId="13" fillId="0" borderId="0" applyFont="0" applyFill="0" applyBorder="0" applyAlignment="0" applyProtection="0"/>
    <xf numFmtId="274" fontId="13" fillId="0" borderId="0" applyFont="0" applyFill="0" applyBorder="0" applyAlignment="0" applyProtection="0"/>
    <xf numFmtId="206" fontId="13" fillId="0" borderId="0" applyFont="0" applyFill="0" applyBorder="0" applyAlignment="0" applyProtection="0"/>
    <xf numFmtId="227"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75" fontId="13" fillId="0" borderId="0" applyFont="0" applyFill="0" applyBorder="0" applyAlignment="0" applyProtection="0"/>
    <xf numFmtId="274" fontId="13" fillId="0" borderId="0" applyFont="0" applyFill="0" applyBorder="0" applyAlignment="0" applyProtection="0"/>
    <xf numFmtId="227" fontId="13" fillId="0" borderId="0" applyFont="0" applyFill="0" applyBorder="0" applyAlignment="0" applyProtection="0"/>
    <xf numFmtId="274" fontId="13" fillId="0" borderId="0" applyFont="0" applyFill="0" applyBorder="0" applyAlignment="0" applyProtection="0"/>
    <xf numFmtId="22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7"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35"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35"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255" fontId="13" fillId="0" borderId="0" applyFont="0" applyFill="0" applyBorder="0" applyAlignment="0" applyProtection="0"/>
    <xf numFmtId="0" fontId="13" fillId="0" borderId="0" applyFont="0" applyFill="0" applyBorder="0" applyAlignment="0" applyProtection="0"/>
    <xf numFmtId="276" fontId="13" fillId="0" borderId="0" applyFont="0" applyFill="0" applyBorder="0" applyAlignment="0" applyProtection="0"/>
    <xf numFmtId="0" fontId="13" fillId="0" borderId="0" applyFont="0" applyFill="0" applyBorder="0" applyAlignment="0" applyProtection="0"/>
    <xf numFmtId="277" fontId="13" fillId="0" borderId="0" applyFont="0" applyFill="0" applyBorder="0" applyAlignment="0" applyProtection="0"/>
    <xf numFmtId="194"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57"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232"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0" fontId="13" fillId="0" borderId="0" applyFont="0" applyFill="0" applyBorder="0" applyAlignment="0" applyProtection="0"/>
    <xf numFmtId="195"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195" fontId="13" fillId="0" borderId="0" applyFont="0" applyFill="0" applyBorder="0" applyAlignment="0" applyProtection="0"/>
    <xf numFmtId="0" fontId="13" fillId="0" borderId="0" applyFont="0" applyFill="0" applyBorder="0" applyAlignment="0" applyProtection="0"/>
    <xf numFmtId="232"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234"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280" fontId="13" fillId="0" borderId="0" applyFont="0" applyFill="0" applyBorder="0" applyAlignment="0" applyProtection="0"/>
    <xf numFmtId="254" fontId="13" fillId="0" borderId="0" applyFont="0" applyFill="0" applyBorder="0" applyAlignment="0" applyProtection="0"/>
    <xf numFmtId="247" fontId="13" fillId="0" borderId="0" applyFont="0" applyFill="0" applyBorder="0" applyAlignment="0" applyProtection="0"/>
    <xf numFmtId="244" fontId="13" fillId="0" borderId="0" applyFont="0" applyFill="0" applyBorder="0" applyAlignment="0" applyProtection="0"/>
    <xf numFmtId="244"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280" fontId="13" fillId="0" borderId="0" applyFont="0" applyFill="0" applyBorder="0" applyAlignment="0" applyProtection="0"/>
    <xf numFmtId="28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254"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1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235" fontId="13" fillId="0" borderId="0" applyFont="0" applyFill="0" applyBorder="0" applyAlignment="0" applyProtection="0"/>
    <xf numFmtId="259" fontId="13" fillId="0" borderId="0" applyFont="0" applyFill="0" applyBorder="0" applyAlignment="0" applyProtection="0"/>
    <xf numFmtId="21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15" fontId="13" fillId="0" borderId="0" applyFont="0" applyFill="0" applyBorder="0" applyAlignment="0" applyProtection="0"/>
    <xf numFmtId="21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247" fontId="13" fillId="0" borderId="0" applyFont="0" applyFill="0" applyBorder="0" applyAlignment="0" applyProtection="0"/>
    <xf numFmtId="267"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247" fontId="13" fillId="0" borderId="0" applyFont="0" applyFill="0" applyBorder="0" applyAlignment="0" applyProtection="0"/>
    <xf numFmtId="267" fontId="13" fillId="0" borderId="0" applyFont="0" applyFill="0" applyBorder="0" applyAlignment="0" applyProtection="0"/>
    <xf numFmtId="0" fontId="13" fillId="0" borderId="0" applyFont="0" applyFill="0" applyBorder="0" applyAlignment="0" applyProtection="0"/>
    <xf numFmtId="267" fontId="13" fillId="0" borderId="0" applyFont="0" applyFill="0" applyBorder="0" applyAlignment="0" applyProtection="0"/>
    <xf numFmtId="235" fontId="13" fillId="0" borderId="0" applyFont="0" applyFill="0" applyBorder="0" applyAlignment="0" applyProtection="0"/>
    <xf numFmtId="28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15"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28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35" fontId="13" fillId="0" borderId="0" applyFont="0" applyFill="0" applyBorder="0" applyAlignment="0" applyProtection="0"/>
    <xf numFmtId="254" fontId="13" fillId="0" borderId="0" applyFont="0" applyFill="0" applyBorder="0" applyAlignment="0" applyProtection="0"/>
    <xf numFmtId="28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47" fontId="13" fillId="0" borderId="0" applyFont="0" applyFill="0" applyBorder="0" applyAlignment="0" applyProtection="0"/>
    <xf numFmtId="280" fontId="13" fillId="0" borderId="0" applyFont="0" applyFill="0" applyBorder="0" applyAlignment="0" applyProtection="0"/>
    <xf numFmtId="28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351" fillId="0" borderId="137">
      <alignment horizontal="left"/>
    </xf>
    <xf numFmtId="0" fontId="13" fillId="3" borderId="0"/>
    <xf numFmtId="0" fontId="106" fillId="3" borderId="0"/>
    <xf numFmtId="0" fontId="106" fillId="3" borderId="0"/>
    <xf numFmtId="0" fontId="106" fillId="3" borderId="0"/>
    <xf numFmtId="0" fontId="106" fillId="3" borderId="0"/>
    <xf numFmtId="0" fontId="33" fillId="3" borderId="0"/>
    <xf numFmtId="0" fontId="13" fillId="3" borderId="0"/>
    <xf numFmtId="0" fontId="25" fillId="3" borderId="0"/>
    <xf numFmtId="0" fontId="26" fillId="3" borderId="0"/>
    <xf numFmtId="0" fontId="27" fillId="0" borderId="0"/>
    <xf numFmtId="0" fontId="27" fillId="0" borderId="0"/>
    <xf numFmtId="0" fontId="27" fillId="3" borderId="0"/>
    <xf numFmtId="0" fontId="135" fillId="0" borderId="0">
      <alignment vertical="top"/>
    </xf>
    <xf numFmtId="213" fontId="15" fillId="0" borderId="0"/>
    <xf numFmtId="213" fontId="15" fillId="0" borderId="0"/>
    <xf numFmtId="213" fontId="15" fillId="0" borderId="0"/>
    <xf numFmtId="213" fontId="15" fillId="0" borderId="0"/>
    <xf numFmtId="213" fontId="15" fillId="0" borderId="0"/>
    <xf numFmtId="213" fontId="15" fillId="0" borderId="0"/>
    <xf numFmtId="213" fontId="15" fillId="0" borderId="0"/>
    <xf numFmtId="213" fontId="15" fillId="0" borderId="0"/>
    <xf numFmtId="213" fontId="15" fillId="0" borderId="0"/>
    <xf numFmtId="213" fontId="15" fillId="0" borderId="0"/>
    <xf numFmtId="213" fontId="15" fillId="0" borderId="0"/>
    <xf numFmtId="213" fontId="15" fillId="0" borderId="0"/>
    <xf numFmtId="213" fontId="15" fillId="0" borderId="0"/>
    <xf numFmtId="213" fontId="15" fillId="0" borderId="0"/>
    <xf numFmtId="213"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89" fontId="31" fillId="0" borderId="0"/>
    <xf numFmtId="189" fontId="31" fillId="0" borderId="0"/>
    <xf numFmtId="189" fontId="31" fillId="0" borderId="0"/>
    <xf numFmtId="189" fontId="31" fillId="0" borderId="0"/>
    <xf numFmtId="189" fontId="31" fillId="0" borderId="0"/>
    <xf numFmtId="272" fontId="13" fillId="0" borderId="0"/>
    <xf numFmtId="272" fontId="13" fillId="0" borderId="0"/>
    <xf numFmtId="272" fontId="13" fillId="0" borderId="0"/>
    <xf numFmtId="272" fontId="13" fillId="0" borderId="0"/>
    <xf numFmtId="213" fontId="15" fillId="0" borderId="0"/>
    <xf numFmtId="213" fontId="15" fillId="0" borderId="0"/>
    <xf numFmtId="213" fontId="15" fillId="0" borderId="0"/>
    <xf numFmtId="210" fontId="13" fillId="0" borderId="0"/>
    <xf numFmtId="264" fontId="13" fillId="0" borderId="0"/>
    <xf numFmtId="264" fontId="13" fillId="0" borderId="0"/>
    <xf numFmtId="210" fontId="13" fillId="0" borderId="0"/>
    <xf numFmtId="189" fontId="31" fillId="0" borderId="0"/>
    <xf numFmtId="189" fontId="31" fillId="0" borderId="0"/>
    <xf numFmtId="189" fontId="31" fillId="0" borderId="0"/>
    <xf numFmtId="189" fontId="31" fillId="0" borderId="0"/>
    <xf numFmtId="189" fontId="3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272" fontId="13" fillId="0" borderId="0"/>
    <xf numFmtId="272" fontId="13" fillId="0" borderId="0"/>
    <xf numFmtId="272" fontId="13" fillId="0" borderId="0"/>
    <xf numFmtId="272" fontId="13" fillId="0" borderId="0"/>
    <xf numFmtId="195" fontId="13" fillId="0" borderId="0"/>
    <xf numFmtId="195" fontId="13" fillId="0" borderId="0"/>
    <xf numFmtId="236" fontId="31" fillId="0" borderId="0"/>
    <xf numFmtId="236" fontId="31" fillId="0" borderId="0"/>
    <xf numFmtId="236" fontId="31" fillId="0" borderId="0"/>
    <xf numFmtId="236" fontId="31" fillId="0" borderId="0"/>
    <xf numFmtId="236" fontId="31" fillId="0" borderId="0"/>
    <xf numFmtId="189" fontId="31" fillId="0" borderId="0"/>
    <xf numFmtId="189" fontId="31" fillId="0" borderId="0"/>
    <xf numFmtId="189" fontId="31" fillId="0" borderId="0"/>
    <xf numFmtId="189" fontId="31" fillId="0" borderId="0"/>
    <xf numFmtId="189" fontId="31" fillId="0" borderId="0"/>
    <xf numFmtId="0" fontId="13" fillId="0" borderId="0"/>
    <xf numFmtId="0" fontId="13" fillId="0" borderId="0"/>
    <xf numFmtId="0" fontId="31" fillId="0" borderId="0">
      <alignment horizontal="center"/>
    </xf>
    <xf numFmtId="0" fontId="120" fillId="0" borderId="0">
      <alignment horizontal="center"/>
    </xf>
    <xf numFmtId="233" fontId="120" fillId="0" borderId="0">
      <alignment horizontal="center"/>
    </xf>
    <xf numFmtId="232" fontId="28"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233" fontId="13" fillId="0" borderId="0">
      <alignment horizontal="center"/>
    </xf>
    <xf numFmtId="282" fontId="13" fillId="0" borderId="0">
      <alignment horizontal="center"/>
    </xf>
    <xf numFmtId="0" fontId="353" fillId="14" borderId="0" applyNumberFormat="0" applyBorder="0" applyAlignment="0" applyProtection="0"/>
    <xf numFmtId="0" fontId="353" fillId="15" borderId="0" applyNumberFormat="0" applyBorder="0" applyAlignment="0" applyProtection="0"/>
    <xf numFmtId="0" fontId="353" fillId="16" borderId="0" applyNumberFormat="0" applyBorder="0" applyAlignment="0" applyProtection="0"/>
    <xf numFmtId="0" fontId="353" fillId="17" borderId="0" applyNumberFormat="0" applyBorder="0" applyAlignment="0" applyProtection="0"/>
    <xf numFmtId="0" fontId="353" fillId="18" borderId="0" applyNumberFormat="0" applyBorder="0" applyAlignment="0" applyProtection="0"/>
    <xf numFmtId="0" fontId="353" fillId="19" borderId="0" applyNumberFormat="0" applyBorder="0" applyAlignment="0" applyProtection="0"/>
    <xf numFmtId="0" fontId="135" fillId="14" borderId="0" applyNumberFormat="0" applyBorder="0" applyAlignment="0" applyProtection="0"/>
    <xf numFmtId="0" fontId="45" fillId="14" borderId="0" applyNumberFormat="0" applyBorder="0" applyAlignment="0" applyProtection="0"/>
    <xf numFmtId="0" fontId="135" fillId="15" borderId="0" applyNumberFormat="0" applyBorder="0" applyAlignment="0" applyProtection="0"/>
    <xf numFmtId="0" fontId="45" fillId="15" borderId="0" applyNumberFormat="0" applyBorder="0" applyAlignment="0" applyProtection="0"/>
    <xf numFmtId="0" fontId="135" fillId="16" borderId="0" applyNumberFormat="0" applyBorder="0" applyAlignment="0" applyProtection="0"/>
    <xf numFmtId="0" fontId="45" fillId="16" borderId="0" applyNumberFormat="0" applyBorder="0" applyAlignment="0" applyProtection="0"/>
    <xf numFmtId="0" fontId="135" fillId="17" borderId="0" applyNumberFormat="0" applyBorder="0" applyAlignment="0" applyProtection="0"/>
    <xf numFmtId="0" fontId="45" fillId="17" borderId="0" applyNumberFormat="0" applyBorder="0" applyAlignment="0" applyProtection="0"/>
    <xf numFmtId="0" fontId="135" fillId="18" borderId="0" applyNumberFormat="0" applyBorder="0" applyAlignment="0" applyProtection="0"/>
    <xf numFmtId="0" fontId="45" fillId="18" borderId="0" applyNumberFormat="0" applyBorder="0" applyAlignment="0" applyProtection="0"/>
    <xf numFmtId="0" fontId="135" fillId="19"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45" fillId="15"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45" fillId="16"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45" fillId="17"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45" fillId="18"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45" fillId="19"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353" fillId="20" borderId="0" applyNumberFormat="0" applyBorder="0" applyAlignment="0" applyProtection="0"/>
    <xf numFmtId="0" fontId="353" fillId="21" borderId="0" applyNumberFormat="0" applyBorder="0" applyAlignment="0" applyProtection="0"/>
    <xf numFmtId="0" fontId="353" fillId="22" borderId="0" applyNumberFormat="0" applyBorder="0" applyAlignment="0" applyProtection="0"/>
    <xf numFmtId="0" fontId="353" fillId="17" borderId="0" applyNumberFormat="0" applyBorder="0" applyAlignment="0" applyProtection="0"/>
    <xf numFmtId="0" fontId="353" fillId="20" borderId="0" applyNumberFormat="0" applyBorder="0" applyAlignment="0" applyProtection="0"/>
    <xf numFmtId="0" fontId="353" fillId="23" borderId="0" applyNumberFormat="0" applyBorder="0" applyAlignment="0" applyProtection="0"/>
    <xf numFmtId="0" fontId="135" fillId="20" borderId="0" applyNumberFormat="0" applyBorder="0" applyAlignment="0" applyProtection="0"/>
    <xf numFmtId="0" fontId="45" fillId="20" borderId="0" applyNumberFormat="0" applyBorder="0" applyAlignment="0" applyProtection="0"/>
    <xf numFmtId="0" fontId="135" fillId="21" borderId="0" applyNumberFormat="0" applyBorder="0" applyAlignment="0" applyProtection="0"/>
    <xf numFmtId="0" fontId="45" fillId="21" borderId="0" applyNumberFormat="0" applyBorder="0" applyAlignment="0" applyProtection="0"/>
    <xf numFmtId="0" fontId="135" fillId="22" borderId="0" applyNumberFormat="0" applyBorder="0" applyAlignment="0" applyProtection="0"/>
    <xf numFmtId="0" fontId="45" fillId="22" borderId="0" applyNumberFormat="0" applyBorder="0" applyAlignment="0" applyProtection="0"/>
    <xf numFmtId="0" fontId="135" fillId="17" borderId="0" applyNumberFormat="0" applyBorder="0" applyAlignment="0" applyProtection="0"/>
    <xf numFmtId="0" fontId="45" fillId="17" borderId="0" applyNumberFormat="0" applyBorder="0" applyAlignment="0" applyProtection="0"/>
    <xf numFmtId="0" fontId="135" fillId="20" borderId="0" applyNumberFormat="0" applyBorder="0" applyAlignment="0" applyProtection="0"/>
    <xf numFmtId="0" fontId="45" fillId="20" borderId="0" applyNumberFormat="0" applyBorder="0" applyAlignment="0" applyProtection="0"/>
    <xf numFmtId="0" fontId="135" fillId="23"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45" fillId="21"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45" fillId="22"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45" fillId="17"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45" fillId="20"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45" fillId="23"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354" fillId="24" borderId="0" applyNumberFormat="0" applyBorder="0" applyAlignment="0" applyProtection="0"/>
    <xf numFmtId="0" fontId="354" fillId="21" borderId="0" applyNumberFormat="0" applyBorder="0" applyAlignment="0" applyProtection="0"/>
    <xf numFmtId="0" fontId="354" fillId="22" borderId="0" applyNumberFormat="0" applyBorder="0" applyAlignment="0" applyProtection="0"/>
    <xf numFmtId="0" fontId="354" fillId="25" borderId="0" applyNumberFormat="0" applyBorder="0" applyAlignment="0" applyProtection="0"/>
    <xf numFmtId="0" fontId="354" fillId="26" borderId="0" applyNumberFormat="0" applyBorder="0" applyAlignment="0" applyProtection="0"/>
    <xf numFmtId="0" fontId="354"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13" fillId="46" borderId="40" applyNumberFormat="0" applyFont="0" applyAlignment="0" applyProtection="0"/>
    <xf numFmtId="0" fontId="13" fillId="0" borderId="0" applyNumberFormat="0" applyFill="0" applyBorder="0" applyAlignment="0" applyProtection="0"/>
    <xf numFmtId="0" fontId="42" fillId="0" borderId="0" applyNumberFormat="0" applyFill="0" applyBorder="0" applyAlignment="0" applyProtection="0"/>
    <xf numFmtId="0" fontId="154" fillId="0" borderId="0" applyNumberFormat="0" applyFill="0" applyBorder="0" applyAlignment="0" applyProtection="0"/>
    <xf numFmtId="0" fontId="355" fillId="0" borderId="0"/>
    <xf numFmtId="0" fontId="355" fillId="0" borderId="0"/>
    <xf numFmtId="0" fontId="355" fillId="0" borderId="0"/>
    <xf numFmtId="0" fontId="355" fillId="0" borderId="0"/>
    <xf numFmtId="0" fontId="355" fillId="0" borderId="0"/>
    <xf numFmtId="0" fontId="355" fillId="0" borderId="0"/>
    <xf numFmtId="0" fontId="355" fillId="0" borderId="0"/>
    <xf numFmtId="0" fontId="35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355" fillId="0" borderId="0"/>
    <xf numFmtId="284" fontId="49" fillId="8" borderId="8" applyFill="0" applyBorder="0" applyAlignment="0" applyProtection="0"/>
    <xf numFmtId="284" fontId="49" fillId="8" borderId="8" applyFill="0" applyBorder="0" applyAlignment="0" applyProtection="0"/>
    <xf numFmtId="284" fontId="49" fillId="8" borderId="8" applyFill="0" applyBorder="0" applyAlignment="0" applyProtection="0"/>
    <xf numFmtId="284" fontId="49" fillId="8" borderId="8" applyFill="0" applyBorder="0" applyAlignment="0" applyProtection="0"/>
    <xf numFmtId="284" fontId="49" fillId="8" borderId="8" applyFill="0" applyBorder="0" applyAlignment="0" applyProtection="0"/>
    <xf numFmtId="284" fontId="49" fillId="8" borderId="8" applyFill="0" applyBorder="0" applyAlignment="0" applyProtection="0"/>
    <xf numFmtId="284" fontId="49" fillId="8" borderId="8" applyFill="0" applyBorder="0" applyAlignment="0" applyProtection="0"/>
    <xf numFmtId="284" fontId="49" fillId="8" borderId="8" applyFill="0" applyBorder="0" applyAlignment="0" applyProtection="0"/>
    <xf numFmtId="284" fontId="49" fillId="8" borderId="8" applyFill="0" applyBorder="0" applyAlignment="0" applyProtection="0"/>
    <xf numFmtId="0" fontId="355" fillId="0" borderId="0"/>
    <xf numFmtId="0" fontId="355" fillId="0" borderId="0"/>
    <xf numFmtId="0" fontId="355" fillId="0" borderId="0"/>
    <xf numFmtId="0" fontId="355" fillId="0" borderId="0"/>
    <xf numFmtId="0" fontId="355" fillId="0" borderId="0"/>
    <xf numFmtId="0" fontId="355" fillId="0" borderId="0"/>
    <xf numFmtId="0" fontId="355" fillId="0" borderId="0"/>
    <xf numFmtId="0" fontId="355" fillId="0" borderId="0"/>
    <xf numFmtId="0" fontId="355" fillId="0" borderId="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5" fillId="34" borderId="11">
      <alignment horizontal="center" vertical="center"/>
    </xf>
    <xf numFmtId="0" fontId="71" fillId="38" borderId="18" applyNumberFormat="0" applyAlignment="0" applyProtection="0"/>
    <xf numFmtId="284" fontId="13" fillId="0" borderId="0"/>
    <xf numFmtId="0" fontId="13" fillId="0" borderId="0" applyNumberFormat="0" applyFont="0" applyAlignment="0" applyProtection="0"/>
    <xf numFmtId="0" fontId="72" fillId="115" borderId="0"/>
    <xf numFmtId="192" fontId="124" fillId="0" borderId="0">
      <alignment horizontal="right"/>
      <protection locked="0"/>
    </xf>
    <xf numFmtId="0" fontId="356" fillId="0" borderId="138" applyNumberFormat="0" applyFont="0" applyProtection="0">
      <alignment wrapText="1"/>
    </xf>
    <xf numFmtId="0" fontId="15" fillId="0" borderId="0"/>
    <xf numFmtId="0" fontId="355" fillId="0" borderId="10"/>
    <xf numFmtId="0" fontId="55" fillId="13" borderId="11" applyProtection="0">
      <alignment horizontal="center" vertical="center"/>
    </xf>
    <xf numFmtId="0" fontId="55" fillId="34" borderId="11" applyProtection="0">
      <alignment horizontal="center" vertical="center"/>
    </xf>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69" fillId="16" borderId="0" applyNumberFormat="0" applyBorder="0" applyAlignment="0" applyProtection="0"/>
    <xf numFmtId="199" fontId="357" fillId="0" borderId="0" applyFont="0" applyFill="0" applyBorder="0" applyAlignment="0" applyProtection="0"/>
    <xf numFmtId="0" fontId="31" fillId="0" borderId="59">
      <alignment horizontal="centerContinuous"/>
    </xf>
    <xf numFmtId="0" fontId="358" fillId="0" borderId="58" applyBorder="0">
      <alignment horizontal="centerContinuous"/>
    </xf>
    <xf numFmtId="0" fontId="359" fillId="0" borderId="0"/>
    <xf numFmtId="169" fontId="355" fillId="0" borderId="0">
      <alignment horizontal="right"/>
    </xf>
    <xf numFmtId="169"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169"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169" fontId="355" fillId="0" borderId="0">
      <alignment horizontal="right"/>
    </xf>
    <xf numFmtId="169"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43"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169" fontId="355"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169" fontId="355" fillId="0" borderId="0">
      <alignment horizontal="right"/>
    </xf>
    <xf numFmtId="0" fontId="13" fillId="0" borderId="0"/>
    <xf numFmtId="0" fontId="71" fillId="81" borderId="18" applyNumberFormat="0" applyAlignment="0" applyProtection="0"/>
    <xf numFmtId="0" fontId="71" fillId="81" borderId="18" applyNumberFormat="0" applyAlignment="0" applyProtection="0"/>
    <xf numFmtId="334" fontId="71" fillId="38"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38" borderId="18" applyNumberFormat="0" applyAlignment="0" applyProtection="0"/>
    <xf numFmtId="0" fontId="71" fillId="38" borderId="18" applyNumberFormat="0" applyAlignment="0" applyProtection="0"/>
    <xf numFmtId="0" fontId="366" fillId="0" borderId="0"/>
    <xf numFmtId="0" fontId="367" fillId="0" borderId="0"/>
    <xf numFmtId="0" fontId="368" fillId="0" borderId="0"/>
    <xf numFmtId="0" fontId="369" fillId="0" borderId="0"/>
    <xf numFmtId="0" fontId="370" fillId="0" borderId="0"/>
    <xf numFmtId="0" fontId="134" fillId="0" borderId="0"/>
    <xf numFmtId="0" fontId="371" fillId="0" borderId="0"/>
    <xf numFmtId="0" fontId="372" fillId="0" borderId="0"/>
    <xf numFmtId="0" fontId="373" fillId="0" borderId="0"/>
    <xf numFmtId="0" fontId="374" fillId="0" borderId="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46" fillId="46" borderId="14" applyNumberFormat="0" applyFont="0" applyAlignment="0" applyProtection="0"/>
    <xf numFmtId="0" fontId="46" fillId="46" borderId="14" applyNumberFormat="0" applyFont="0" applyAlignment="0" applyProtection="0"/>
    <xf numFmtId="334" fontId="13" fillId="46" borderId="40"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13" fillId="46" borderId="40" applyNumberFormat="0" applyFont="0" applyAlignment="0" applyProtection="0"/>
    <xf numFmtId="0" fontId="15" fillId="46" borderId="40" applyNumberFormat="0" applyFont="0" applyAlignment="0" applyProtection="0"/>
    <xf numFmtId="9" fontId="39" fillId="0" borderId="10" applyFill="0" applyBorder="0" applyProtection="0">
      <alignment horizontal="right"/>
    </xf>
    <xf numFmtId="0" fontId="375" fillId="0" borderId="0" applyNumberFormat="0" applyFill="0" applyBorder="0" applyAlignment="0" applyProtection="0">
      <alignment vertical="top"/>
      <protection locked="0"/>
    </xf>
  </cellStyleXfs>
  <cellXfs count="623">
    <xf numFmtId="0" fontId="0" fillId="0" borderId="0" xfId="0"/>
    <xf numFmtId="0" fontId="20" fillId="0" borderId="0" xfId="0" applyFont="1"/>
    <xf numFmtId="0" fontId="20" fillId="0" borderId="0" xfId="0" applyFont="1" applyFill="1"/>
    <xf numFmtId="0" fontId="20" fillId="0" borderId="0" xfId="0" applyFont="1" applyAlignment="1">
      <alignment horizontal="center"/>
    </xf>
    <xf numFmtId="0" fontId="170" fillId="0" borderId="0" xfId="0" applyFont="1"/>
    <xf numFmtId="0" fontId="42" fillId="2" borderId="0" xfId="0" applyFont="1" applyFill="1" applyAlignment="1" applyProtection="1">
      <alignment horizontal="center"/>
    </xf>
    <xf numFmtId="0" fontId="169" fillId="2" borderId="0" xfId="0" applyFont="1" applyFill="1" applyAlignment="1" applyProtection="1">
      <alignment horizontal="center"/>
    </xf>
    <xf numFmtId="0" fontId="42" fillId="2" borderId="0" xfId="0" applyFont="1" applyFill="1" applyAlignment="1" applyProtection="1">
      <alignment horizontal="center" vertical="top" wrapText="1"/>
    </xf>
    <xf numFmtId="0" fontId="169" fillId="2" borderId="0" xfId="0" applyFont="1" applyFill="1" applyAlignment="1" applyProtection="1">
      <alignment horizontal="center" vertical="top" wrapText="1"/>
    </xf>
    <xf numFmtId="183" fontId="174" fillId="0" borderId="0" xfId="2079" applyNumberFormat="1" applyFont="1" applyFill="1" applyAlignment="1">
      <alignment horizontal="center" wrapText="1"/>
    </xf>
    <xf numFmtId="0" fontId="42" fillId="2" borderId="0" xfId="0" applyFont="1" applyFill="1" applyAlignment="1">
      <alignment horizontal="center"/>
    </xf>
    <xf numFmtId="0" fontId="169" fillId="2" borderId="0" xfId="0" applyFont="1" applyFill="1" applyAlignment="1">
      <alignment horizontal="center"/>
    </xf>
    <xf numFmtId="0" fontId="169" fillId="2" borderId="0" xfId="0" applyFont="1" applyFill="1" applyAlignment="1"/>
    <xf numFmtId="174" fontId="173" fillId="2" borderId="0" xfId="2079" applyNumberFormat="1" applyFont="1" applyFill="1" applyAlignment="1" applyProtection="1">
      <alignment horizontal="center"/>
      <protection locked="0"/>
    </xf>
    <xf numFmtId="0" fontId="128" fillId="2" borderId="0" xfId="0" applyFont="1" applyFill="1" applyAlignment="1">
      <alignment horizontal="center"/>
    </xf>
    <xf numFmtId="0" fontId="42" fillId="0" borderId="0" xfId="0" applyFont="1" applyAlignment="1">
      <alignment horizontal="center"/>
    </xf>
    <xf numFmtId="0" fontId="169" fillId="0" borderId="0" xfId="0" applyFont="1" applyAlignment="1">
      <alignment horizontal="center"/>
    </xf>
    <xf numFmtId="0" fontId="0" fillId="0" borderId="0" xfId="0" applyFill="1"/>
    <xf numFmtId="0" fontId="169" fillId="2" borderId="0" xfId="0" applyFont="1" applyFill="1" applyAlignment="1">
      <alignment horizontal="left" wrapText="1"/>
    </xf>
    <xf numFmtId="0" fontId="13" fillId="0" borderId="0" xfId="2288"/>
    <xf numFmtId="0" fontId="13" fillId="0" borderId="0" xfId="0" applyFont="1" applyFill="1"/>
    <xf numFmtId="2" fontId="172" fillId="2" borderId="0" xfId="0" applyNumberFormat="1" applyFont="1" applyFill="1" applyAlignment="1" applyProtection="1">
      <alignment horizontal="center"/>
      <protection locked="0"/>
    </xf>
    <xf numFmtId="2" fontId="171" fillId="2" borderId="0" xfId="0" applyNumberFormat="1" applyFont="1" applyFill="1" applyAlignment="1">
      <alignment horizontal="left"/>
    </xf>
    <xf numFmtId="2" fontId="172" fillId="2" borderId="0" xfId="0" applyNumberFormat="1" applyFont="1" applyFill="1" applyAlignment="1">
      <alignment horizontal="left"/>
    </xf>
    <xf numFmtId="183" fontId="179" fillId="0" borderId="0" xfId="2079" applyNumberFormat="1" applyFont="1" applyFill="1" applyAlignment="1">
      <alignment horizontal="center" vertical="center" wrapText="1"/>
    </xf>
    <xf numFmtId="0" fontId="192" fillId="2" borderId="0" xfId="0" applyFont="1" applyFill="1" applyAlignment="1" applyProtection="1">
      <alignment horizontal="center" vertical="top" wrapText="1"/>
    </xf>
    <xf numFmtId="0" fontId="190" fillId="2" borderId="0" xfId="0" applyFont="1" applyFill="1" applyAlignment="1" applyProtection="1">
      <alignment horizontal="center" wrapText="1"/>
    </xf>
    <xf numFmtId="0" fontId="193" fillId="2" borderId="0" xfId="0" applyFont="1" applyFill="1" applyAlignment="1" applyProtection="1">
      <alignment horizontal="center" wrapText="1"/>
    </xf>
    <xf numFmtId="0" fontId="194" fillId="2" borderId="0" xfId="0" applyFont="1" applyFill="1" applyAlignment="1" applyProtection="1">
      <alignment horizontal="center" wrapText="1"/>
    </xf>
    <xf numFmtId="0" fontId="190" fillId="0" borderId="0" xfId="0" applyFont="1"/>
    <xf numFmtId="0" fontId="193" fillId="2" borderId="0" xfId="0" applyFont="1" applyFill="1" applyAlignment="1">
      <alignment horizontal="center"/>
    </xf>
    <xf numFmtId="0" fontId="194" fillId="2" borderId="0" xfId="0" applyFont="1" applyFill="1" applyAlignment="1">
      <alignment horizontal="center"/>
    </xf>
    <xf numFmtId="0" fontId="189" fillId="0" borderId="0" xfId="0" applyFont="1" applyFill="1" applyBorder="1" applyAlignment="1" applyProtection="1">
      <alignment horizontal="left"/>
      <protection locked="0"/>
    </xf>
    <xf numFmtId="0" fontId="13" fillId="0" borderId="0" xfId="2288" applyAlignment="1">
      <alignment horizontal="left"/>
    </xf>
    <xf numFmtId="0" fontId="13" fillId="0" borderId="0" xfId="2288" applyProtection="1"/>
    <xf numFmtId="0" fontId="13" fillId="0" borderId="0" xfId="0" applyFont="1"/>
    <xf numFmtId="2" fontId="185" fillId="0" borderId="0" xfId="0" applyNumberFormat="1" applyFont="1" applyFill="1" applyBorder="1" applyAlignment="1">
      <alignment horizontal="left" vertical="center" wrapText="1"/>
    </xf>
    <xf numFmtId="0" fontId="185" fillId="0" borderId="60" xfId="0" applyFont="1" applyFill="1" applyBorder="1" applyAlignment="1" applyProtection="1">
      <alignment horizontal="left" vertical="center"/>
      <protection locked="0"/>
    </xf>
    <xf numFmtId="0" fontId="185" fillId="0" borderId="0" xfId="0" applyFont="1" applyFill="1" applyBorder="1" applyAlignment="1" applyProtection="1">
      <alignment horizontal="left" vertical="center"/>
      <protection locked="0"/>
    </xf>
    <xf numFmtId="330" fontId="185" fillId="0" borderId="0" xfId="0" applyNumberFormat="1" applyFont="1" applyFill="1" applyAlignment="1" applyProtection="1">
      <alignment horizontal="center" vertical="center"/>
      <protection locked="0"/>
    </xf>
    <xf numFmtId="330" fontId="186" fillId="0" borderId="60" xfId="0" applyNumberFormat="1" applyFont="1" applyFill="1" applyBorder="1" applyAlignment="1" applyProtection="1">
      <alignment horizontal="center" vertical="center"/>
      <protection locked="0"/>
    </xf>
    <xf numFmtId="183" fontId="180" fillId="0" borderId="60" xfId="2079" applyNumberFormat="1" applyFont="1" applyFill="1" applyBorder="1" applyAlignment="1">
      <alignment horizontal="center" vertical="center" wrapText="1"/>
    </xf>
    <xf numFmtId="330" fontId="185" fillId="0" borderId="60" xfId="0" applyNumberFormat="1" applyFont="1" applyFill="1" applyBorder="1" applyAlignment="1" applyProtection="1">
      <alignment horizontal="center" vertical="center"/>
      <protection locked="0"/>
    </xf>
    <xf numFmtId="183" fontId="179" fillId="0" borderId="60" xfId="2079" applyNumberFormat="1" applyFont="1" applyFill="1" applyBorder="1" applyAlignment="1">
      <alignment horizontal="center" vertical="center" wrapText="1"/>
    </xf>
    <xf numFmtId="330" fontId="185" fillId="0" borderId="65" xfId="0" applyNumberFormat="1" applyFont="1" applyFill="1" applyBorder="1" applyAlignment="1" applyProtection="1">
      <alignment horizontal="center" vertical="center"/>
      <protection locked="0"/>
    </xf>
    <xf numFmtId="183" fontId="179" fillId="0" borderId="65" xfId="2079" applyNumberFormat="1" applyFont="1" applyFill="1" applyBorder="1" applyAlignment="1">
      <alignment horizontal="center" vertical="center" wrapText="1"/>
    </xf>
    <xf numFmtId="0" fontId="189" fillId="2" borderId="0" xfId="0" applyFont="1" applyFill="1" applyBorder="1" applyAlignment="1" applyProtection="1">
      <alignment horizontal="left"/>
      <protection locked="0"/>
    </xf>
    <xf numFmtId="170" fontId="189" fillId="0" borderId="0" xfId="1956" applyNumberFormat="1" applyFont="1" applyFill="1" applyBorder="1" applyAlignment="1" applyProtection="1">
      <alignment horizontal="center"/>
      <protection locked="0"/>
    </xf>
    <xf numFmtId="333" fontId="189" fillId="0" borderId="0" xfId="0" applyNumberFormat="1" applyFont="1" applyFill="1" applyBorder="1" applyAlignment="1">
      <alignment horizontal="center" wrapText="1"/>
    </xf>
    <xf numFmtId="0" fontId="189" fillId="0" borderId="65" xfId="0" applyFont="1" applyFill="1" applyBorder="1" applyAlignment="1" applyProtection="1">
      <alignment horizontal="left"/>
      <protection locked="0"/>
    </xf>
    <xf numFmtId="0" fontId="196" fillId="2" borderId="65" xfId="0" applyFont="1" applyFill="1" applyBorder="1" applyAlignment="1" applyProtection="1">
      <alignment horizontal="left"/>
      <protection locked="0"/>
    </xf>
    <xf numFmtId="174" fontId="196" fillId="0" borderId="65" xfId="2079" applyNumberFormat="1" applyFont="1" applyFill="1" applyBorder="1" applyAlignment="1">
      <alignment horizontal="center" wrapText="1"/>
    </xf>
    <xf numFmtId="174" fontId="189" fillId="0" borderId="65" xfId="2079" applyNumberFormat="1" applyFont="1" applyFill="1" applyBorder="1" applyAlignment="1">
      <alignment horizontal="center" wrapText="1"/>
    </xf>
    <xf numFmtId="0" fontId="106" fillId="64" borderId="0" xfId="0" applyFont="1" applyFill="1" applyAlignment="1">
      <alignment horizontal="center"/>
    </xf>
    <xf numFmtId="0" fontId="20" fillId="64" borderId="0" xfId="0" applyFont="1" applyFill="1" applyAlignment="1">
      <alignment horizontal="right"/>
    </xf>
    <xf numFmtId="0" fontId="13" fillId="2" borderId="0" xfId="0" applyFont="1" applyFill="1" applyProtection="1"/>
    <xf numFmtId="0" fontId="13" fillId="2" borderId="0" xfId="0" applyFont="1" applyFill="1" applyAlignment="1" applyProtection="1">
      <alignment horizontal="left" vertical="top" wrapText="1"/>
    </xf>
    <xf numFmtId="174" fontId="13" fillId="0" borderId="0" xfId="2079" applyNumberFormat="1" applyFont="1"/>
    <xf numFmtId="0" fontId="13" fillId="2" borderId="0" xfId="0" applyFont="1" applyFill="1"/>
    <xf numFmtId="0" fontId="20" fillId="65" borderId="76" xfId="0" applyFont="1" applyFill="1" applyBorder="1"/>
    <xf numFmtId="0" fontId="20" fillId="0" borderId="77" xfId="0" applyFont="1" applyBorder="1"/>
    <xf numFmtId="0" fontId="20" fillId="0" borderId="5" xfId="0" applyFont="1" applyBorder="1"/>
    <xf numFmtId="0" fontId="20" fillId="0" borderId="78" xfId="0" applyFont="1" applyFill="1" applyBorder="1"/>
    <xf numFmtId="0" fontId="20" fillId="0" borderId="79" xfId="0" applyFont="1" applyBorder="1"/>
    <xf numFmtId="0" fontId="198" fillId="67" borderId="74" xfId="0" applyFont="1" applyFill="1" applyBorder="1" applyAlignment="1" applyProtection="1">
      <alignment horizontal="center" vertical="center" wrapText="1"/>
    </xf>
    <xf numFmtId="2" fontId="199" fillId="67" borderId="0" xfId="0" applyNumberFormat="1" applyFont="1" applyFill="1" applyBorder="1" applyAlignment="1" applyProtection="1">
      <alignment horizontal="center" vertical="center" wrapText="1"/>
    </xf>
    <xf numFmtId="2" fontId="199" fillId="67" borderId="65" xfId="0" applyNumberFormat="1" applyFont="1" applyFill="1" applyBorder="1" applyAlignment="1" applyProtection="1">
      <alignment horizontal="center" vertical="center" wrapText="1"/>
    </xf>
    <xf numFmtId="0" fontId="20" fillId="64" borderId="72" xfId="0" applyFont="1" applyFill="1" applyBorder="1"/>
    <xf numFmtId="0" fontId="182" fillId="67" borderId="65" xfId="0" applyFont="1" applyFill="1" applyBorder="1" applyAlignment="1" applyProtection="1">
      <alignment horizontal="center" vertical="center" wrapText="1"/>
      <protection locked="0"/>
    </xf>
    <xf numFmtId="0" fontId="182" fillId="67" borderId="66" xfId="0" applyFont="1" applyFill="1" applyBorder="1" applyAlignment="1" applyProtection="1">
      <alignment horizontal="center" vertical="center" wrapText="1"/>
      <protection locked="0"/>
    </xf>
    <xf numFmtId="2" fontId="205" fillId="71" borderId="0" xfId="2288" applyNumberFormat="1" applyFont="1" applyFill="1" applyAlignment="1" applyProtection="1">
      <alignment horizontal="center" vertical="center"/>
    </xf>
    <xf numFmtId="2" fontId="225" fillId="71" borderId="0" xfId="0" applyNumberFormat="1" applyFont="1" applyFill="1" applyAlignment="1"/>
    <xf numFmtId="2" fontId="226" fillId="71" borderId="0" xfId="0" applyNumberFormat="1" applyFont="1" applyFill="1" applyAlignment="1"/>
    <xf numFmtId="2" fontId="226" fillId="71" borderId="0" xfId="0" applyNumberFormat="1" applyFont="1" applyFill="1" applyAlignment="1">
      <alignment horizontal="left" wrapText="1"/>
    </xf>
    <xf numFmtId="2" fontId="178" fillId="0" borderId="0" xfId="2288" applyNumberFormat="1" applyFont="1" applyFill="1" applyAlignment="1" applyProtection="1">
      <alignment horizontal="center" vertical="center"/>
    </xf>
    <xf numFmtId="0" fontId="13" fillId="0" borderId="0" xfId="2288" applyBorder="1"/>
    <xf numFmtId="0" fontId="185" fillId="0" borderId="0" xfId="0" applyFont="1" applyFill="1" applyAlignment="1" applyProtection="1">
      <alignment horizontal="left" vertical="center"/>
      <protection locked="0"/>
    </xf>
    <xf numFmtId="0" fontId="186" fillId="0" borderId="60" xfId="0" applyFont="1" applyFill="1" applyBorder="1" applyAlignment="1" applyProtection="1">
      <alignment horizontal="left" vertical="center"/>
      <protection locked="0"/>
    </xf>
    <xf numFmtId="0" fontId="185" fillId="0" borderId="65" xfId="0" applyFont="1" applyFill="1" applyBorder="1" applyAlignment="1" applyProtection="1">
      <alignment horizontal="left" vertical="center"/>
      <protection locked="0"/>
    </xf>
    <xf numFmtId="336" fontId="179" fillId="0" borderId="0" xfId="2079" applyNumberFormat="1" applyFont="1" applyFill="1" applyAlignment="1">
      <alignment horizontal="center" vertical="center" wrapText="1"/>
    </xf>
    <xf numFmtId="336" fontId="180" fillId="0" borderId="60" xfId="2079" applyNumberFormat="1" applyFont="1" applyFill="1" applyBorder="1" applyAlignment="1">
      <alignment horizontal="center" vertical="center" wrapText="1"/>
    </xf>
    <xf numFmtId="336" fontId="179" fillId="0" borderId="60" xfId="2079" applyNumberFormat="1" applyFont="1" applyFill="1" applyBorder="1" applyAlignment="1">
      <alignment horizontal="center" vertical="center" wrapText="1"/>
    </xf>
    <xf numFmtId="336" fontId="179" fillId="0" borderId="65" xfId="2079" applyNumberFormat="1" applyFont="1" applyFill="1" applyBorder="1" applyAlignment="1">
      <alignment horizontal="center" vertical="center" wrapText="1"/>
    </xf>
    <xf numFmtId="332" fontId="204" fillId="0" borderId="0" xfId="1950" applyNumberFormat="1" applyFont="1" applyFill="1" applyAlignment="1" applyProtection="1">
      <alignment horizontal="center" vertical="center"/>
      <protection locked="0"/>
    </xf>
    <xf numFmtId="0" fontId="13" fillId="0" borderId="0" xfId="2288" applyFont="1" applyFill="1"/>
    <xf numFmtId="0" fontId="13" fillId="0" borderId="0" xfId="2288" applyFont="1" applyFill="1" applyAlignment="1">
      <alignment horizontal="center"/>
    </xf>
    <xf numFmtId="0" fontId="13" fillId="0" borderId="0" xfId="2288" applyFont="1" applyFill="1" applyAlignment="1">
      <alignment vertical="center"/>
    </xf>
    <xf numFmtId="0" fontId="13" fillId="0" borderId="0" xfId="2288" applyFont="1"/>
    <xf numFmtId="0" fontId="13" fillId="0" borderId="0" xfId="2288" applyFont="1" applyAlignment="1">
      <alignment horizontal="center"/>
    </xf>
    <xf numFmtId="0" fontId="13" fillId="0" borderId="0" xfId="2288" applyFont="1" applyBorder="1" applyAlignment="1">
      <alignment vertical="center"/>
    </xf>
    <xf numFmtId="0" fontId="13" fillId="0" borderId="0" xfId="2288" applyFont="1" applyBorder="1"/>
    <xf numFmtId="0" fontId="232" fillId="0" borderId="0" xfId="2288" applyFont="1"/>
    <xf numFmtId="0" fontId="234" fillId="0" borderId="0" xfId="2288" applyFont="1" applyBorder="1" applyAlignment="1">
      <alignment vertical="center"/>
    </xf>
    <xf numFmtId="0" fontId="235" fillId="0" borderId="0" xfId="2288" applyFont="1"/>
    <xf numFmtId="0" fontId="170" fillId="0" borderId="0" xfId="2288" applyFont="1"/>
    <xf numFmtId="0" fontId="179" fillId="0" borderId="0" xfId="2288" applyFont="1" applyAlignment="1">
      <alignment vertical="center"/>
    </xf>
    <xf numFmtId="0" fontId="179" fillId="0" borderId="0" xfId="2288" applyFont="1" applyBorder="1" applyAlignment="1">
      <alignment vertical="center"/>
    </xf>
    <xf numFmtId="0" fontId="236" fillId="0" borderId="0" xfId="2288" applyFont="1" applyAlignment="1">
      <alignment vertical="center"/>
    </xf>
    <xf numFmtId="0" fontId="13" fillId="0" borderId="0" xfId="2288" applyFont="1" applyAlignment="1">
      <alignment vertical="center"/>
    </xf>
    <xf numFmtId="0" fontId="237" fillId="0" borderId="0" xfId="2288" applyFont="1" applyBorder="1" applyAlignment="1">
      <alignment horizontal="center" vertical="center" wrapText="1"/>
    </xf>
    <xf numFmtId="0" fontId="237" fillId="0" borderId="0" xfId="2288" applyFont="1" applyFill="1" applyBorder="1" applyAlignment="1">
      <alignment horizontal="center" vertical="center" wrapText="1"/>
    </xf>
    <xf numFmtId="0" fontId="179" fillId="0" borderId="0" xfId="2288" applyFont="1" applyBorder="1" applyAlignment="1">
      <alignment horizontal="center" vertical="center" wrapText="1"/>
    </xf>
    <xf numFmtId="0" fontId="179" fillId="0" borderId="0" xfId="2288" applyFont="1" applyBorder="1" applyAlignment="1">
      <alignment horizontal="center" vertical="center"/>
    </xf>
    <xf numFmtId="0" fontId="179" fillId="0" borderId="0" xfId="2288" applyFont="1" applyAlignment="1">
      <alignment horizontal="center" vertical="center"/>
    </xf>
    <xf numFmtId="0" fontId="179" fillId="0" borderId="0" xfId="2288" applyFont="1" applyFill="1" applyBorder="1" applyAlignment="1">
      <alignment horizontal="center" vertical="center"/>
    </xf>
    <xf numFmtId="0" fontId="179" fillId="0" borderId="0" xfId="2288" applyFont="1" applyFill="1" applyAlignment="1">
      <alignment horizontal="center" vertical="center"/>
    </xf>
    <xf numFmtId="329" fontId="179" fillId="0" borderId="0" xfId="2288" applyNumberFormat="1" applyFont="1" applyFill="1" applyAlignment="1">
      <alignment horizontal="center" vertical="center"/>
    </xf>
    <xf numFmtId="336" fontId="238" fillId="0" borderId="0" xfId="2079" applyNumberFormat="1" applyFont="1" applyFill="1" applyAlignment="1">
      <alignment horizontal="center" vertical="center" wrapText="1"/>
    </xf>
    <xf numFmtId="0" fontId="179" fillId="0" borderId="0" xfId="2288" applyFont="1" applyFill="1" applyBorder="1" applyAlignment="1">
      <alignment vertical="center"/>
    </xf>
    <xf numFmtId="0" fontId="239" fillId="0" borderId="0" xfId="2288" applyFont="1" applyAlignment="1">
      <alignment vertical="center"/>
    </xf>
    <xf numFmtId="0" fontId="42" fillId="0" borderId="0" xfId="2288" applyFont="1" applyAlignment="1">
      <alignment vertical="center"/>
    </xf>
    <xf numFmtId="336" fontId="238" fillId="0" borderId="0" xfId="2288" applyNumberFormat="1" applyFont="1" applyFill="1" applyAlignment="1">
      <alignment horizontal="center" vertical="center"/>
    </xf>
    <xf numFmtId="336" fontId="238" fillId="0" borderId="0" xfId="2288" quotePrefix="1" applyNumberFormat="1" applyFont="1" applyFill="1" applyAlignment="1">
      <alignment horizontal="center" vertical="center"/>
    </xf>
    <xf numFmtId="0" fontId="179" fillId="0" borderId="0" xfId="2288" applyFont="1" applyFill="1" applyAlignment="1">
      <alignment vertical="center"/>
    </xf>
    <xf numFmtId="0" fontId="240" fillId="0" borderId="0" xfId="2288" applyFont="1" applyAlignment="1">
      <alignment vertical="center" wrapText="1"/>
    </xf>
    <xf numFmtId="329" fontId="180" fillId="0" borderId="0" xfId="2288" applyNumberFormat="1" applyFont="1" applyFill="1" applyAlignment="1">
      <alignment horizontal="center" vertical="center"/>
    </xf>
    <xf numFmtId="336" fontId="241" fillId="0" borderId="0" xfId="2079" applyNumberFormat="1" applyFont="1" applyFill="1" applyAlignment="1">
      <alignment horizontal="center" vertical="center" wrapText="1"/>
    </xf>
    <xf numFmtId="173" fontId="91" fillId="0" borderId="0" xfId="2288" applyNumberFormat="1" applyFont="1" applyFill="1" applyAlignment="1">
      <alignment vertical="center"/>
    </xf>
    <xf numFmtId="0" fontId="42" fillId="0" borderId="0" xfId="2288" applyFont="1" applyFill="1" applyAlignment="1">
      <alignment vertical="center"/>
    </xf>
    <xf numFmtId="0" fontId="180" fillId="0" borderId="0" xfId="2288" applyFont="1" applyAlignment="1">
      <alignment vertical="center"/>
    </xf>
    <xf numFmtId="0" fontId="239" fillId="0" borderId="0" xfId="2288" applyFont="1" applyFill="1" applyAlignment="1">
      <alignment vertical="center"/>
    </xf>
    <xf numFmtId="0" fontId="236" fillId="0" borderId="0" xfId="2288" applyFont="1" applyFill="1" applyAlignment="1">
      <alignment vertical="center"/>
    </xf>
    <xf numFmtId="0" fontId="240" fillId="0" borderId="0" xfId="2288" applyFont="1" applyFill="1" applyAlignment="1">
      <alignment vertical="center" wrapText="1"/>
    </xf>
    <xf numFmtId="0" fontId="180" fillId="0" borderId="0" xfId="2288" applyFont="1" applyFill="1" applyBorder="1" applyAlignment="1">
      <alignment vertical="center"/>
    </xf>
    <xf numFmtId="0" fontId="242" fillId="0" borderId="0" xfId="2288" applyFont="1" applyFill="1" applyAlignment="1">
      <alignment vertical="center"/>
    </xf>
    <xf numFmtId="0" fontId="244" fillId="0" borderId="0" xfId="2288" applyFont="1" applyAlignment="1" applyProtection="1">
      <alignment vertical="center" wrapText="1"/>
    </xf>
    <xf numFmtId="0" fontId="244" fillId="0" borderId="0" xfId="2288" applyFont="1" applyAlignment="1" applyProtection="1">
      <alignment vertical="center"/>
    </xf>
    <xf numFmtId="0" fontId="245" fillId="0" borderId="33" xfId="2288" applyFont="1" applyBorder="1"/>
    <xf numFmtId="174" fontId="13" fillId="0" borderId="0" xfId="2288" applyNumberFormat="1"/>
    <xf numFmtId="171" fontId="13" fillId="0" borderId="0" xfId="2288" applyNumberFormat="1"/>
    <xf numFmtId="0" fontId="13" fillId="0" borderId="75" xfId="2288" applyBorder="1" applyAlignment="1">
      <alignment horizontal="left"/>
    </xf>
    <xf numFmtId="0" fontId="13" fillId="0" borderId="0" xfId="2288" applyBorder="1" applyProtection="1"/>
    <xf numFmtId="174" fontId="13" fillId="0" borderId="0" xfId="2288" applyNumberFormat="1" applyBorder="1"/>
    <xf numFmtId="0" fontId="13" fillId="0" borderId="0" xfId="2288" applyBorder="1" applyAlignment="1">
      <alignment horizontal="left"/>
    </xf>
    <xf numFmtId="0" fontId="13" fillId="0" borderId="59" xfId="2288" applyBorder="1" applyAlignment="1">
      <alignment horizontal="left"/>
    </xf>
    <xf numFmtId="0" fontId="245" fillId="0" borderId="0" xfId="2288" applyFont="1" applyFill="1" applyBorder="1" applyAlignment="1">
      <alignment vertical="center"/>
    </xf>
    <xf numFmtId="0" fontId="179" fillId="0" borderId="0" xfId="0" applyFont="1" applyFill="1" applyAlignment="1" applyProtection="1">
      <alignment horizontal="left" vertical="center"/>
      <protection locked="0"/>
    </xf>
    <xf numFmtId="0" fontId="180" fillId="0" borderId="60" xfId="0" applyFont="1" applyFill="1" applyBorder="1" applyAlignment="1" applyProtection="1">
      <alignment horizontal="left" vertical="center"/>
      <protection locked="0"/>
    </xf>
    <xf numFmtId="2" fontId="179" fillId="0" borderId="0" xfId="0" applyNumberFormat="1" applyFont="1" applyFill="1" applyBorder="1" applyAlignment="1">
      <alignment horizontal="left" vertical="center" wrapText="1"/>
    </xf>
    <xf numFmtId="0" fontId="179" fillId="0" borderId="60" xfId="0" applyFont="1" applyFill="1" applyBorder="1" applyAlignment="1" applyProtection="1">
      <alignment horizontal="left" vertical="center"/>
      <protection locked="0"/>
    </xf>
    <xf numFmtId="0" fontId="179" fillId="0" borderId="0" xfId="0" applyFont="1" applyFill="1" applyBorder="1" applyAlignment="1" applyProtection="1">
      <alignment horizontal="left" vertical="center"/>
      <protection locked="0"/>
    </xf>
    <xf numFmtId="0" fontId="179" fillId="0" borderId="65" xfId="0" applyFont="1" applyFill="1" applyBorder="1" applyAlignment="1" applyProtection="1">
      <alignment horizontal="left" vertical="center"/>
      <protection locked="0"/>
    </xf>
    <xf numFmtId="174" fontId="180" fillId="0" borderId="0" xfId="2079" applyNumberFormat="1" applyFont="1" applyFill="1" applyAlignment="1">
      <alignment horizontal="center" vertical="center"/>
    </xf>
    <xf numFmtId="336" fontId="241" fillId="0" borderId="0" xfId="2288" quotePrefix="1" applyNumberFormat="1" applyFont="1" applyFill="1" applyAlignment="1">
      <alignment horizontal="center" vertical="center"/>
    </xf>
    <xf numFmtId="0" fontId="247" fillId="0" borderId="0" xfId="2288" applyFont="1" applyAlignment="1">
      <alignment vertical="center"/>
    </xf>
    <xf numFmtId="0" fontId="39" fillId="0" borderId="0" xfId="2288" applyFont="1" applyAlignment="1">
      <alignment vertical="center"/>
    </xf>
    <xf numFmtId="174" fontId="248" fillId="0" borderId="0" xfId="2079" applyNumberFormat="1" applyFont="1" applyFill="1" applyAlignment="1">
      <alignment horizontal="center" vertical="center"/>
    </xf>
    <xf numFmtId="183" fontId="106" fillId="0" borderId="0" xfId="2288" quotePrefix="1" applyNumberFormat="1" applyFont="1" applyFill="1" applyAlignment="1">
      <alignment horizontal="center" vertical="center"/>
    </xf>
    <xf numFmtId="173" fontId="42" fillId="0" borderId="0" xfId="2288" applyNumberFormat="1" applyFont="1" applyFill="1" applyAlignment="1">
      <alignment horizontal="center" vertical="center"/>
    </xf>
    <xf numFmtId="183" fontId="13" fillId="0" borderId="0" xfId="2288" quotePrefix="1" applyNumberFormat="1" applyFont="1" applyFill="1" applyAlignment="1">
      <alignment horizontal="center" vertical="center"/>
    </xf>
    <xf numFmtId="0" fontId="238" fillId="0" borderId="0" xfId="2288" applyFont="1" applyAlignment="1">
      <alignment vertical="center"/>
    </xf>
    <xf numFmtId="174" fontId="238" fillId="0" borderId="0" xfId="2079" applyNumberFormat="1" applyFont="1" applyFill="1" applyAlignment="1">
      <alignment horizontal="center" vertical="center"/>
    </xf>
    <xf numFmtId="0" fontId="238" fillId="0" borderId="0" xfId="2288" applyFont="1" applyFill="1" applyBorder="1" applyAlignment="1">
      <alignment vertical="center"/>
    </xf>
    <xf numFmtId="174" fontId="39" fillId="0" borderId="0" xfId="2079" applyNumberFormat="1" applyFont="1" applyFill="1" applyAlignment="1">
      <alignment horizontal="center" vertical="center"/>
    </xf>
    <xf numFmtId="183" fontId="26" fillId="0" borderId="0" xfId="2288" quotePrefix="1" applyNumberFormat="1" applyFont="1" applyFill="1" applyAlignment="1">
      <alignment horizontal="center" vertical="center"/>
    </xf>
    <xf numFmtId="337" fontId="238" fillId="0" borderId="0" xfId="2079" applyNumberFormat="1" applyFont="1" applyFill="1" applyAlignment="1">
      <alignment horizontal="center" vertical="center"/>
    </xf>
    <xf numFmtId="177" fontId="42" fillId="0" borderId="0" xfId="2288" applyNumberFormat="1" applyFont="1" applyFill="1" applyAlignment="1">
      <alignment horizontal="center" vertical="center"/>
    </xf>
    <xf numFmtId="183" fontId="13" fillId="0" borderId="0" xfId="2288" applyNumberFormat="1" applyFont="1" applyFill="1" applyAlignment="1">
      <alignment horizontal="center" vertical="center"/>
    </xf>
    <xf numFmtId="337" fontId="39" fillId="0" borderId="0" xfId="2079" applyNumberFormat="1" applyFont="1" applyFill="1" applyAlignment="1">
      <alignment horizontal="center" vertical="center"/>
    </xf>
    <xf numFmtId="170" fontId="42" fillId="0" borderId="0" xfId="2288" applyNumberFormat="1" applyFont="1" applyAlignment="1">
      <alignment vertical="center"/>
    </xf>
    <xf numFmtId="170" fontId="91" fillId="0" borderId="0" xfId="2288" applyNumberFormat="1" applyFont="1" applyFill="1" applyAlignment="1">
      <alignment horizontal="center" vertical="center"/>
    </xf>
    <xf numFmtId="0" fontId="241" fillId="0" borderId="0" xfId="2288" applyFont="1" applyAlignment="1">
      <alignment vertical="center"/>
    </xf>
    <xf numFmtId="174" fontId="241" fillId="0" borderId="0" xfId="2079" applyNumberFormat="1" applyFont="1" applyFill="1" applyAlignment="1">
      <alignment horizontal="center"/>
    </xf>
    <xf numFmtId="336" fontId="238" fillId="0" borderId="0" xfId="2288" applyNumberFormat="1" applyFont="1" applyFill="1"/>
    <xf numFmtId="174" fontId="241" fillId="0" borderId="0" xfId="2079" applyNumberFormat="1" applyFont="1" applyAlignment="1">
      <alignment horizontal="center"/>
    </xf>
    <xf numFmtId="0" fontId="247" fillId="0" borderId="0" xfId="2288" applyFont="1" applyBorder="1"/>
    <xf numFmtId="174" fontId="26" fillId="0" borderId="0" xfId="2079" applyNumberFormat="1" applyFont="1" applyFill="1" applyAlignment="1">
      <alignment horizontal="center"/>
    </xf>
    <xf numFmtId="0" fontId="39" fillId="0" borderId="0" xfId="2288" applyFont="1" applyFill="1" applyAlignment="1">
      <alignment horizontal="center"/>
    </xf>
    <xf numFmtId="0" fontId="39" fillId="0" borderId="0" xfId="2288" applyFont="1" applyFill="1"/>
    <xf numFmtId="0" fontId="39" fillId="0" borderId="0" xfId="2288" applyFont="1"/>
    <xf numFmtId="0" fontId="236" fillId="0" borderId="0" xfId="2288" applyFont="1" applyFill="1" applyAlignment="1">
      <alignment horizontal="center" vertical="center"/>
    </xf>
    <xf numFmtId="0" fontId="247" fillId="0" borderId="0" xfId="2288" applyFont="1" applyFill="1" applyAlignment="1">
      <alignment horizontal="center" vertical="center"/>
    </xf>
    <xf numFmtId="0" fontId="236" fillId="0" borderId="0" xfId="2288" applyFont="1" applyBorder="1" applyAlignment="1">
      <alignment vertical="center"/>
    </xf>
    <xf numFmtId="0" fontId="106" fillId="0" borderId="0" xfId="2288" applyFont="1" applyAlignment="1">
      <alignment vertical="center"/>
    </xf>
    <xf numFmtId="0" fontId="13" fillId="0" borderId="0" xfId="2288" applyFont="1" applyFill="1" applyBorder="1"/>
    <xf numFmtId="0" fontId="247" fillId="0" borderId="0" xfId="2288" applyFont="1" applyFill="1" applyAlignment="1">
      <alignment vertical="center"/>
    </xf>
    <xf numFmtId="0" fontId="39" fillId="0" borderId="0" xfId="2288" applyFont="1" applyFill="1" applyAlignment="1">
      <alignment vertical="center"/>
    </xf>
    <xf numFmtId="170" fontId="228" fillId="0" borderId="0" xfId="0" applyNumberFormat="1" applyFont="1" applyFill="1" applyAlignment="1">
      <alignment horizontal="center"/>
    </xf>
    <xf numFmtId="0" fontId="228" fillId="0" borderId="0" xfId="0" applyFont="1" applyFill="1" applyAlignment="1">
      <alignment horizontal="center"/>
    </xf>
    <xf numFmtId="0" fontId="179" fillId="0" borderId="0" xfId="2288" applyFont="1" applyAlignment="1">
      <alignment horizontal="right" vertical="center"/>
    </xf>
    <xf numFmtId="336" fontId="180" fillId="0" borderId="0" xfId="2079" applyNumberFormat="1" applyFont="1" applyFill="1" applyAlignment="1">
      <alignment horizontal="center" vertical="center" wrapText="1"/>
    </xf>
    <xf numFmtId="0" fontId="243" fillId="0" borderId="0" xfId="2288" applyFont="1" applyAlignment="1">
      <alignment vertical="center"/>
    </xf>
    <xf numFmtId="0" fontId="91" fillId="0" borderId="0" xfId="2288" applyFont="1" applyAlignment="1">
      <alignment vertical="center"/>
    </xf>
    <xf numFmtId="0" fontId="242" fillId="0" borderId="0" xfId="2288" applyFont="1" applyAlignment="1">
      <alignment vertical="center"/>
    </xf>
    <xf numFmtId="0" fontId="238" fillId="0" borderId="0" xfId="2288" applyFont="1" applyAlignment="1">
      <alignment horizontal="right" vertical="center"/>
    </xf>
    <xf numFmtId="170" fontId="188" fillId="64" borderId="0" xfId="1956" applyNumberFormat="1" applyFont="1" applyFill="1" applyAlignment="1" applyProtection="1">
      <alignment horizontal="center"/>
      <protection locked="0"/>
    </xf>
    <xf numFmtId="170" fontId="189" fillId="64" borderId="0" xfId="1956" applyNumberFormat="1" applyFont="1" applyFill="1" applyAlignment="1" applyProtection="1">
      <alignment horizontal="center"/>
      <protection locked="0"/>
    </xf>
    <xf numFmtId="174" fontId="196" fillId="64" borderId="0" xfId="2079" applyNumberFormat="1" applyFont="1" applyFill="1" applyAlignment="1" applyProtection="1">
      <alignment horizontal="center"/>
      <protection locked="0"/>
    </xf>
    <xf numFmtId="170" fontId="188" fillId="64" borderId="65" xfId="1956" applyNumberFormat="1" applyFont="1" applyFill="1" applyBorder="1" applyAlignment="1" applyProtection="1">
      <alignment horizontal="center"/>
      <protection locked="0"/>
    </xf>
    <xf numFmtId="170" fontId="189" fillId="64" borderId="65" xfId="1956" applyNumberFormat="1" applyFont="1" applyFill="1" applyBorder="1" applyAlignment="1" applyProtection="1">
      <alignment horizontal="center"/>
      <protection locked="0"/>
    </xf>
    <xf numFmtId="174" fontId="196" fillId="64" borderId="65" xfId="2079" applyNumberFormat="1" applyFont="1" applyFill="1" applyBorder="1" applyAlignment="1" applyProtection="1">
      <alignment horizontal="center"/>
      <protection locked="0"/>
    </xf>
    <xf numFmtId="0" fontId="241" fillId="0" borderId="0" xfId="2288" applyFont="1" applyFill="1" applyAlignment="1">
      <alignment horizontal="right" vertical="center"/>
    </xf>
    <xf numFmtId="170" fontId="202" fillId="72" borderId="0" xfId="2288" applyNumberFormat="1" applyFont="1" applyFill="1" applyBorder="1"/>
    <xf numFmtId="0" fontId="228" fillId="72" borderId="0" xfId="2288" applyFont="1" applyFill="1"/>
    <xf numFmtId="0" fontId="228" fillId="72" borderId="0" xfId="2288" applyFont="1" applyFill="1" applyAlignment="1">
      <alignment horizontal="center"/>
    </xf>
    <xf numFmtId="170" fontId="228" fillId="72" borderId="0" xfId="2288" applyNumberFormat="1" applyFont="1" applyFill="1" applyBorder="1"/>
    <xf numFmtId="0" fontId="228" fillId="72" borderId="0" xfId="2288" applyFont="1" applyFill="1" applyBorder="1"/>
    <xf numFmtId="0" fontId="106" fillId="0" borderId="0" xfId="2288" applyFont="1" applyFill="1" applyAlignment="1">
      <alignment vertical="center"/>
    </xf>
    <xf numFmtId="0" fontId="251" fillId="73" borderId="87" xfId="2288" applyFont="1" applyFill="1" applyBorder="1" applyAlignment="1">
      <alignment horizontal="center" vertical="center"/>
    </xf>
    <xf numFmtId="0" fontId="252" fillId="0" borderId="0" xfId="2288" applyFont="1"/>
    <xf numFmtId="49" fontId="254" fillId="74" borderId="39" xfId="2582" applyNumberFormat="1" applyFont="1" applyFill="1" applyBorder="1" applyAlignment="1">
      <alignment horizontal="center" vertical="center" wrapText="1"/>
    </xf>
    <xf numFmtId="49" fontId="229" fillId="77" borderId="39" xfId="2582" applyNumberFormat="1" applyFont="1" applyFill="1" applyBorder="1" applyAlignment="1" applyProtection="1">
      <alignment vertical="center"/>
      <protection locked="0"/>
    </xf>
    <xf numFmtId="49" fontId="229" fillId="77" borderId="39" xfId="2582" applyNumberFormat="1" applyFont="1" applyFill="1" applyBorder="1" applyAlignment="1">
      <alignment horizontal="left" vertical="center" wrapText="1"/>
    </xf>
    <xf numFmtId="49" fontId="256" fillId="70" borderId="39" xfId="2582" applyNumberFormat="1" applyFont="1" applyFill="1" applyBorder="1" applyAlignment="1" applyProtection="1">
      <alignment vertical="center"/>
      <protection locked="0"/>
    </xf>
    <xf numFmtId="49" fontId="256" fillId="70" borderId="39" xfId="2582" applyNumberFormat="1" applyFont="1" applyFill="1" applyBorder="1" applyAlignment="1">
      <alignment horizontal="left" vertical="center" wrapText="1"/>
    </xf>
    <xf numFmtId="0" fontId="177" fillId="0" borderId="0" xfId="0" applyFont="1" applyFill="1" applyAlignment="1" applyProtection="1">
      <alignment vertical="center"/>
      <protection locked="0"/>
    </xf>
    <xf numFmtId="0" fontId="206" fillId="0" borderId="0" xfId="0" applyFont="1" applyFill="1" applyBorder="1" applyAlignment="1" applyProtection="1">
      <alignment vertical="center"/>
      <protection locked="0"/>
    </xf>
    <xf numFmtId="0" fontId="177" fillId="0" borderId="0" xfId="0" applyFont="1" applyFill="1" applyAlignment="1" applyProtection="1">
      <alignment horizontal="center" vertical="center"/>
      <protection locked="0"/>
    </xf>
    <xf numFmtId="0" fontId="177" fillId="0" borderId="0" xfId="0" applyFont="1" applyFill="1" applyBorder="1" applyAlignment="1" applyProtection="1">
      <alignment vertical="center"/>
      <protection locked="0"/>
    </xf>
    <xf numFmtId="0" fontId="255" fillId="0" borderId="0" xfId="0" applyFont="1"/>
    <xf numFmtId="177" fontId="229" fillId="77" borderId="39" xfId="0" applyNumberFormat="1" applyFont="1" applyFill="1" applyBorder="1" applyAlignment="1" applyProtection="1">
      <alignment vertical="center"/>
      <protection locked="0"/>
    </xf>
    <xf numFmtId="177" fontId="256" fillId="69" borderId="39" xfId="0" applyNumberFormat="1" applyFont="1" applyFill="1" applyBorder="1" applyAlignment="1" applyProtection="1">
      <alignment vertical="center"/>
      <protection locked="0"/>
    </xf>
    <xf numFmtId="0" fontId="223" fillId="0" borderId="39" xfId="0" applyFont="1" applyFill="1" applyBorder="1" applyAlignment="1" applyProtection="1">
      <alignment vertical="center"/>
      <protection locked="0"/>
    </xf>
    <xf numFmtId="0" fontId="257" fillId="0" borderId="39" xfId="0" applyFont="1" applyFill="1" applyBorder="1" applyAlignment="1" applyProtection="1">
      <alignment vertical="center"/>
      <protection locked="0"/>
    </xf>
    <xf numFmtId="0" fontId="253" fillId="0" borderId="39" xfId="0" applyFont="1" applyFill="1" applyBorder="1" applyAlignment="1" applyProtection="1">
      <alignment horizontal="center" vertical="center"/>
      <protection locked="0"/>
    </xf>
    <xf numFmtId="177" fontId="223" fillId="0" borderId="39" xfId="0" applyNumberFormat="1" applyFont="1" applyFill="1" applyBorder="1" applyAlignment="1" applyProtection="1">
      <alignment vertical="center"/>
      <protection locked="0"/>
    </xf>
    <xf numFmtId="0" fontId="206" fillId="0" borderId="0" xfId="0" quotePrefix="1" applyFont="1" applyFill="1" applyBorder="1" applyAlignment="1" applyProtection="1">
      <alignment vertical="center"/>
      <protection locked="0"/>
    </xf>
    <xf numFmtId="0" fontId="258" fillId="0" borderId="0" xfId="0" applyFont="1" applyFill="1" applyAlignment="1" applyProtection="1">
      <alignment horizontal="center" vertical="center"/>
      <protection locked="0"/>
    </xf>
    <xf numFmtId="0" fontId="256" fillId="0" borderId="89" xfId="0" applyFont="1" applyFill="1" applyBorder="1" applyAlignment="1" applyProtection="1">
      <alignment horizontal="center" vertical="center"/>
      <protection locked="0"/>
    </xf>
    <xf numFmtId="177" fontId="256" fillId="0" borderId="90" xfId="0" applyNumberFormat="1" applyFont="1" applyFill="1" applyBorder="1" applyAlignment="1" applyProtection="1">
      <alignment vertical="center"/>
      <protection locked="0"/>
    </xf>
    <xf numFmtId="0" fontId="259" fillId="0" borderId="0" xfId="0" applyFont="1" applyFill="1" applyAlignment="1" applyProtection="1">
      <alignment vertical="center"/>
      <protection locked="0"/>
    </xf>
    <xf numFmtId="0" fontId="260" fillId="0" borderId="0" xfId="0" applyFont="1" applyFill="1" applyBorder="1" applyAlignment="1" applyProtection="1">
      <alignment vertical="center"/>
      <protection locked="0"/>
    </xf>
    <xf numFmtId="0" fontId="223" fillId="0" borderId="0" xfId="0" applyFont="1" applyFill="1" applyAlignment="1" applyProtection="1">
      <alignment vertical="center"/>
      <protection locked="0"/>
    </xf>
    <xf numFmtId="331" fontId="229" fillId="67" borderId="2" xfId="0" quotePrefix="1" applyNumberFormat="1" applyFont="1" applyFill="1" applyBorder="1" applyAlignment="1" applyProtection="1">
      <alignment horizontal="left" vertical="center"/>
      <protection locked="0"/>
    </xf>
    <xf numFmtId="0" fontId="177" fillId="0" borderId="80" xfId="0" applyFont="1" applyFill="1" applyBorder="1" applyAlignment="1" applyProtection="1">
      <alignment vertical="center"/>
      <protection locked="0"/>
    </xf>
    <xf numFmtId="177" fontId="178" fillId="0" borderId="80" xfId="0" applyNumberFormat="1" applyFont="1" applyFill="1" applyBorder="1" applyAlignment="1" applyProtection="1">
      <alignment vertical="center"/>
      <protection locked="0"/>
    </xf>
    <xf numFmtId="0" fontId="178" fillId="70" borderId="86" xfId="0" applyFont="1" applyFill="1" applyBorder="1" applyAlignment="1" applyProtection="1">
      <alignment vertical="center" wrapText="1"/>
      <protection locked="0"/>
    </xf>
    <xf numFmtId="177" fontId="177" fillId="70" borderId="83" xfId="0" applyNumberFormat="1" applyFont="1" applyFill="1" applyBorder="1" applyAlignment="1" applyProtection="1">
      <alignment vertical="center"/>
      <protection locked="0"/>
    </xf>
    <xf numFmtId="173" fontId="177" fillId="70" borderId="83" xfId="0" applyNumberFormat="1" applyFont="1" applyFill="1" applyBorder="1" applyAlignment="1" applyProtection="1">
      <alignment vertical="center"/>
      <protection locked="0"/>
    </xf>
    <xf numFmtId="0" fontId="178" fillId="70" borderId="83" xfId="0" applyFont="1" applyFill="1" applyBorder="1" applyAlignment="1" applyProtection="1">
      <alignment vertical="center" wrapText="1"/>
      <protection locked="0"/>
    </xf>
    <xf numFmtId="339" fontId="177" fillId="70" borderId="83" xfId="0" applyNumberFormat="1" applyFont="1" applyFill="1" applyBorder="1" applyAlignment="1" applyProtection="1">
      <alignment vertical="center"/>
      <protection locked="0"/>
    </xf>
    <xf numFmtId="0" fontId="178" fillId="70" borderId="84" xfId="0" applyFont="1" applyFill="1" applyBorder="1" applyAlignment="1" applyProtection="1">
      <alignment vertical="center" wrapText="1"/>
      <protection locked="0"/>
    </xf>
    <xf numFmtId="173" fontId="177" fillId="70" borderId="85" xfId="0" applyNumberFormat="1" applyFont="1" applyFill="1" applyBorder="1" applyAlignment="1" applyProtection="1">
      <alignment vertical="center"/>
      <protection locked="0"/>
    </xf>
    <xf numFmtId="0" fontId="177" fillId="0" borderId="58" xfId="0" applyFont="1" applyFill="1" applyBorder="1" applyAlignment="1" applyProtection="1">
      <alignment vertical="center"/>
      <protection locked="0"/>
    </xf>
    <xf numFmtId="177" fontId="178" fillId="0" borderId="58" xfId="0" applyNumberFormat="1" applyFont="1" applyFill="1" applyBorder="1" applyAlignment="1" applyProtection="1">
      <alignment vertical="center"/>
      <protection locked="0"/>
    </xf>
    <xf numFmtId="177" fontId="177" fillId="0" borderId="0" xfId="0" applyNumberFormat="1" applyFont="1" applyFill="1" applyAlignment="1" applyProtection="1">
      <alignment vertical="center"/>
      <protection locked="0"/>
    </xf>
    <xf numFmtId="0" fontId="178" fillId="0" borderId="0" xfId="0" applyFont="1" applyFill="1" applyAlignment="1" applyProtection="1">
      <alignment horizontal="center" vertical="center"/>
      <protection locked="0"/>
    </xf>
    <xf numFmtId="0" fontId="178" fillId="0" borderId="0" xfId="0" applyFont="1" applyFill="1" applyAlignment="1" applyProtection="1">
      <alignment horizontal="center"/>
      <protection locked="0"/>
    </xf>
    <xf numFmtId="0" fontId="261" fillId="0" borderId="0" xfId="0" applyFont="1" applyFill="1" applyAlignment="1" applyProtection="1">
      <alignment horizontal="center"/>
      <protection locked="0"/>
    </xf>
    <xf numFmtId="0" fontId="255" fillId="0" borderId="0" xfId="0" applyFont="1" applyAlignment="1">
      <alignment vertical="center"/>
    </xf>
    <xf numFmtId="0" fontId="255" fillId="0" borderId="0" xfId="0" applyFont="1" applyAlignment="1">
      <alignment horizontal="left" vertical="center"/>
    </xf>
    <xf numFmtId="0" fontId="224" fillId="0" borderId="0" xfId="0" applyFont="1" applyAlignment="1">
      <alignment vertical="center"/>
    </xf>
    <xf numFmtId="0" fontId="287" fillId="75" borderId="39" xfId="2582" applyNumberFormat="1" applyFont="1" applyFill="1" applyBorder="1" applyAlignment="1">
      <alignment horizontal="center" vertical="center" wrapText="1"/>
    </xf>
    <xf numFmtId="49" fontId="254" fillId="76" borderId="39" xfId="2582" applyNumberFormat="1" applyFont="1" applyFill="1" applyBorder="1" applyAlignment="1">
      <alignment horizontal="center" vertical="center" wrapText="1"/>
    </xf>
    <xf numFmtId="49" fontId="254" fillId="76" borderId="39" xfId="2582" applyNumberFormat="1" applyFont="1" applyFill="1" applyBorder="1" applyAlignment="1">
      <alignment horizontal="left" vertical="center" wrapText="1"/>
    </xf>
    <xf numFmtId="49" fontId="254" fillId="74" borderId="88" xfId="2582" applyNumberFormat="1" applyFont="1" applyFill="1" applyBorder="1" applyAlignment="1">
      <alignment horizontal="center" vertical="center" wrapText="1"/>
    </xf>
    <xf numFmtId="338" fontId="229" fillId="67" borderId="2" xfId="0" quotePrefix="1" applyNumberFormat="1" applyFont="1" applyFill="1" applyBorder="1" applyAlignment="1" applyProtection="1">
      <alignment horizontal="left" vertical="center"/>
      <protection locked="0"/>
    </xf>
    <xf numFmtId="329" fontId="229" fillId="77" borderId="39" xfId="3102" quotePrefix="1" applyNumberFormat="1" applyFont="1" applyFill="1" applyBorder="1" applyAlignment="1">
      <alignment vertical="center" wrapText="1"/>
    </xf>
    <xf numFmtId="329" fontId="256" fillId="70" borderId="39" xfId="3102" applyNumberFormat="1" applyFont="1" applyFill="1" applyBorder="1" applyAlignment="1">
      <alignment vertical="center" wrapText="1"/>
    </xf>
    <xf numFmtId="329" fontId="256" fillId="70" borderId="39" xfId="3102" applyNumberFormat="1" applyFont="1" applyFill="1" applyBorder="1" applyAlignment="1">
      <alignment horizontal="left" vertical="center" wrapText="1"/>
    </xf>
    <xf numFmtId="177" fontId="256" fillId="64" borderId="39" xfId="0" applyNumberFormat="1" applyFont="1" applyFill="1" applyBorder="1" applyAlignment="1" applyProtection="1">
      <alignment vertical="center"/>
      <protection locked="0"/>
    </xf>
    <xf numFmtId="177" fontId="256" fillId="109" borderId="39" xfId="0" applyNumberFormat="1" applyFont="1" applyFill="1" applyBorder="1" applyAlignment="1" applyProtection="1">
      <alignment vertical="center"/>
      <protection locked="0"/>
    </xf>
    <xf numFmtId="49" fontId="288" fillId="108" borderId="102" xfId="2582" applyNumberFormat="1" applyFont="1" applyFill="1" applyBorder="1" applyAlignment="1" applyProtection="1">
      <alignment vertical="center"/>
      <protection locked="0"/>
    </xf>
    <xf numFmtId="49" fontId="289" fillId="108" borderId="103" xfId="2582" applyNumberFormat="1" applyFont="1" applyFill="1" applyBorder="1" applyAlignment="1">
      <alignment horizontal="center" vertical="center" wrapText="1"/>
    </xf>
    <xf numFmtId="49" fontId="288" fillId="108" borderId="104" xfId="2582" applyNumberFormat="1" applyFont="1" applyFill="1" applyBorder="1" applyAlignment="1" applyProtection="1">
      <alignment vertical="center"/>
      <protection locked="0"/>
    </xf>
    <xf numFmtId="49" fontId="289" fillId="108" borderId="39" xfId="2582" applyNumberFormat="1" applyFont="1" applyFill="1" applyBorder="1" applyAlignment="1">
      <alignment horizontal="center" vertical="center" wrapText="1"/>
    </xf>
    <xf numFmtId="49" fontId="258" fillId="108" borderId="102" xfId="2582" applyNumberFormat="1" applyFont="1" applyFill="1" applyBorder="1" applyAlignment="1" applyProtection="1">
      <alignment vertical="center"/>
      <protection locked="0"/>
    </xf>
    <xf numFmtId="49" fontId="258" fillId="108" borderId="103" xfId="2582" applyNumberFormat="1" applyFont="1" applyFill="1" applyBorder="1" applyAlignment="1">
      <alignment horizontal="center" vertical="center" wrapText="1"/>
    </xf>
    <xf numFmtId="49" fontId="258" fillId="108" borderId="104" xfId="2582" applyNumberFormat="1" applyFont="1" applyFill="1" applyBorder="1" applyAlignment="1" applyProtection="1">
      <alignment vertical="center"/>
      <protection locked="0"/>
    </xf>
    <xf numFmtId="49" fontId="258" fillId="108" borderId="39" xfId="2582" applyNumberFormat="1" applyFont="1" applyFill="1" applyBorder="1" applyAlignment="1">
      <alignment horizontal="center" vertical="center" wrapText="1"/>
    </xf>
    <xf numFmtId="49" fontId="258" fillId="108" borderId="105" xfId="2582" applyNumberFormat="1" applyFont="1" applyFill="1" applyBorder="1" applyAlignment="1" applyProtection="1">
      <alignment vertical="center"/>
      <protection locked="0"/>
    </xf>
    <xf numFmtId="49" fontId="258" fillId="108" borderId="106" xfId="2582" applyNumberFormat="1" applyFont="1" applyFill="1" applyBorder="1" applyAlignment="1">
      <alignment horizontal="center" vertical="center" wrapText="1"/>
    </xf>
    <xf numFmtId="329" fontId="256" fillId="109" borderId="39" xfId="3102" applyNumberFormat="1" applyFont="1" applyFill="1" applyBorder="1" applyAlignment="1">
      <alignment vertical="center" wrapText="1"/>
    </xf>
    <xf numFmtId="49" fontId="256" fillId="70" borderId="0" xfId="2582" applyNumberFormat="1" applyFont="1" applyFill="1" applyBorder="1" applyAlignment="1" applyProtection="1">
      <alignment vertical="center"/>
      <protection locked="0"/>
    </xf>
    <xf numFmtId="49" fontId="256" fillId="70" borderId="0" xfId="2582" applyNumberFormat="1" applyFont="1" applyFill="1" applyBorder="1" applyAlignment="1">
      <alignment horizontal="left" vertical="center" wrapText="1"/>
    </xf>
    <xf numFmtId="177" fontId="256" fillId="69" borderId="0" xfId="0" applyNumberFormat="1" applyFont="1" applyFill="1" applyBorder="1" applyAlignment="1" applyProtection="1">
      <alignment vertical="center"/>
      <protection locked="0"/>
    </xf>
    <xf numFmtId="329" fontId="256" fillId="64" borderId="39" xfId="3102" applyNumberFormat="1" applyFont="1" applyFill="1" applyBorder="1" applyAlignment="1">
      <alignment vertical="center" wrapText="1"/>
    </xf>
    <xf numFmtId="332" fontId="13" fillId="0" borderId="0" xfId="1950" applyNumberFormat="1"/>
    <xf numFmtId="332" fontId="13" fillId="0" borderId="0" xfId="2288" applyNumberFormat="1"/>
    <xf numFmtId="0" fontId="245" fillId="0" borderId="0" xfId="2288" applyFont="1" applyBorder="1"/>
    <xf numFmtId="0" fontId="245" fillId="0" borderId="0" xfId="2288" applyFont="1" applyBorder="1" applyAlignment="1">
      <alignment horizontal="right"/>
    </xf>
    <xf numFmtId="0" fontId="13" fillId="0" borderId="0" xfId="2288" applyBorder="1" applyAlignment="1" applyProtection="1">
      <alignment horizontal="left"/>
    </xf>
    <xf numFmtId="0" fontId="13" fillId="66" borderId="0" xfId="2288" applyFill="1"/>
    <xf numFmtId="1" fontId="13" fillId="0" borderId="0" xfId="2288" applyNumberFormat="1" applyBorder="1" applyAlignment="1" applyProtection="1">
      <alignment horizontal="left"/>
    </xf>
    <xf numFmtId="0" fontId="186" fillId="0" borderId="107" xfId="0" applyFont="1" applyFill="1" applyBorder="1" applyAlignment="1" applyProtection="1">
      <alignment horizontal="left" vertical="center"/>
      <protection locked="0"/>
    </xf>
    <xf numFmtId="330" fontId="186" fillId="0" borderId="108" xfId="0" applyNumberFormat="1" applyFont="1" applyFill="1" applyBorder="1" applyAlignment="1" applyProtection="1">
      <alignment horizontal="center" vertical="center"/>
      <protection locked="0"/>
    </xf>
    <xf numFmtId="0" fontId="13" fillId="64" borderId="0" xfId="0" applyFont="1" applyFill="1"/>
    <xf numFmtId="183" fontId="180" fillId="0" borderId="108" xfId="2079" applyNumberFormat="1" applyFont="1" applyFill="1" applyBorder="1" applyAlignment="1">
      <alignment horizontal="center" vertical="center" wrapText="1"/>
    </xf>
    <xf numFmtId="336" fontId="180" fillId="0" borderId="108" xfId="2079" applyNumberFormat="1" applyFont="1" applyFill="1" applyBorder="1" applyAlignment="1">
      <alignment horizontal="center" vertical="center" wrapText="1"/>
    </xf>
    <xf numFmtId="336" fontId="180" fillId="0" borderId="109" xfId="2079" applyNumberFormat="1" applyFont="1" applyFill="1" applyBorder="1" applyAlignment="1">
      <alignment horizontal="center" vertical="center" wrapText="1"/>
    </xf>
    <xf numFmtId="0" fontId="185" fillId="0" borderId="65" xfId="0" applyFont="1" applyFill="1" applyBorder="1" applyAlignment="1" applyProtection="1">
      <alignment horizontal="left" vertical="center" wrapText="1"/>
      <protection locked="0"/>
    </xf>
    <xf numFmtId="0" fontId="13" fillId="64" borderId="0" xfId="2288" applyFill="1"/>
    <xf numFmtId="0" fontId="244" fillId="64" borderId="0" xfId="2288" applyFont="1" applyFill="1" applyAlignment="1" applyProtection="1">
      <alignment vertical="center" wrapText="1"/>
    </xf>
    <xf numFmtId="0" fontId="13" fillId="64" borderId="0" xfId="2288" applyFill="1" applyAlignment="1">
      <alignment horizontal="left"/>
    </xf>
    <xf numFmtId="0" fontId="245" fillId="64" borderId="33" xfId="2288" applyFont="1" applyFill="1" applyBorder="1"/>
    <xf numFmtId="0" fontId="13" fillId="64" borderId="0" xfId="2288" applyFill="1" applyBorder="1" applyAlignment="1">
      <alignment horizontal="left"/>
    </xf>
    <xf numFmtId="0" fontId="13" fillId="64" borderId="75" xfId="2288" applyFill="1" applyBorder="1" applyAlignment="1">
      <alignment horizontal="left"/>
    </xf>
    <xf numFmtId="332" fontId="13" fillId="64" borderId="0" xfId="1950" applyNumberFormat="1" applyFill="1"/>
    <xf numFmtId="0" fontId="13" fillId="64" borderId="0" xfId="2288" applyFill="1" applyBorder="1" applyProtection="1"/>
    <xf numFmtId="1" fontId="13" fillId="64" borderId="0" xfId="2288" applyNumberFormat="1" applyFill="1" applyBorder="1" applyAlignment="1" applyProtection="1">
      <alignment horizontal="left"/>
    </xf>
    <xf numFmtId="0" fontId="13" fillId="64" borderId="0" xfId="2288" applyFill="1" applyBorder="1" applyAlignment="1" applyProtection="1">
      <alignment horizontal="left"/>
    </xf>
    <xf numFmtId="0" fontId="13" fillId="64" borderId="59" xfId="2288" applyFill="1" applyBorder="1" applyAlignment="1">
      <alignment horizontal="left"/>
    </xf>
    <xf numFmtId="0" fontId="13" fillId="64" borderId="0" xfId="2288" applyFill="1" applyBorder="1"/>
    <xf numFmtId="0" fontId="13" fillId="64" borderId="0" xfId="0" applyFont="1" applyFill="1" applyBorder="1"/>
    <xf numFmtId="332" fontId="258" fillId="0" borderId="0" xfId="1950" applyNumberFormat="1" applyFont="1" applyFill="1" applyBorder="1" applyAlignment="1" applyProtection="1">
      <alignment vertical="center"/>
      <protection locked="0"/>
    </xf>
    <xf numFmtId="170" fontId="177" fillId="0" borderId="0" xfId="0" applyNumberFormat="1" applyFont="1" applyFill="1" applyAlignment="1" applyProtection="1">
      <alignment vertical="center"/>
      <protection locked="0"/>
    </xf>
    <xf numFmtId="49" fontId="256" fillId="108" borderId="88" xfId="2582" applyNumberFormat="1" applyFont="1" applyFill="1" applyBorder="1" applyAlignment="1" applyProtection="1">
      <alignment vertical="center"/>
      <protection locked="0"/>
    </xf>
    <xf numFmtId="49" fontId="291" fillId="108" borderId="88" xfId="2582" applyNumberFormat="1" applyFont="1" applyFill="1" applyBorder="1" applyAlignment="1">
      <alignment horizontal="center" vertical="center" wrapText="1"/>
    </xf>
    <xf numFmtId="49" fontId="256" fillId="108" borderId="39" xfId="2582" applyNumberFormat="1" applyFont="1" applyFill="1" applyBorder="1" applyAlignment="1" applyProtection="1">
      <alignment vertical="center"/>
      <protection locked="0"/>
    </xf>
    <xf numFmtId="49" fontId="291" fillId="108" borderId="39" xfId="2582" applyNumberFormat="1" applyFont="1" applyFill="1" applyBorder="1" applyAlignment="1">
      <alignment horizontal="center" vertical="center" wrapText="1"/>
    </xf>
    <xf numFmtId="49" fontId="256" fillId="108" borderId="110" xfId="2582" applyNumberFormat="1" applyFont="1" applyFill="1" applyBorder="1" applyAlignment="1" applyProtection="1">
      <alignment vertical="center"/>
      <protection locked="0"/>
    </xf>
    <xf numFmtId="49" fontId="291" fillId="108" borderId="110" xfId="2582" applyNumberFormat="1" applyFont="1" applyFill="1" applyBorder="1" applyAlignment="1">
      <alignment horizontal="center" vertical="center" wrapText="1"/>
    </xf>
    <xf numFmtId="0" fontId="293" fillId="0" borderId="0" xfId="2288" applyFont="1" applyFill="1" applyBorder="1" applyAlignment="1">
      <alignment horizontal="center" vertical="center" wrapText="1"/>
    </xf>
    <xf numFmtId="332" fontId="294" fillId="0" borderId="0" xfId="1950" applyNumberFormat="1" applyFont="1" applyFill="1" applyAlignment="1" applyProtection="1">
      <alignment horizontal="center" vertical="center"/>
      <protection locked="0"/>
    </xf>
    <xf numFmtId="0" fontId="237" fillId="110" borderId="0" xfId="2288" applyFont="1" applyFill="1" applyBorder="1" applyAlignment="1">
      <alignment horizontal="center" vertical="center" wrapText="1"/>
    </xf>
    <xf numFmtId="0" fontId="179" fillId="110" borderId="0" xfId="2288" applyFont="1" applyFill="1" applyBorder="1" applyAlignment="1">
      <alignment horizontal="center" vertical="center" wrapText="1"/>
    </xf>
    <xf numFmtId="0" fontId="179" fillId="110" borderId="0" xfId="2288" applyFont="1" applyFill="1" applyBorder="1" applyAlignment="1">
      <alignment horizontal="center" vertical="center"/>
    </xf>
    <xf numFmtId="0" fontId="179" fillId="110" borderId="0" xfId="2288" applyFont="1" applyFill="1" applyAlignment="1">
      <alignment horizontal="center" vertical="center"/>
    </xf>
    <xf numFmtId="329" fontId="179" fillId="110" borderId="0" xfId="2288" applyNumberFormat="1" applyFont="1" applyFill="1" applyAlignment="1">
      <alignment horizontal="center" vertical="center"/>
    </xf>
    <xf numFmtId="336" fontId="238" fillId="110" borderId="0" xfId="2079" applyNumberFormat="1" applyFont="1" applyFill="1" applyAlignment="1">
      <alignment horizontal="center" vertical="center" wrapText="1"/>
    </xf>
    <xf numFmtId="336" fontId="238" fillId="110" borderId="0" xfId="2288" applyNumberFormat="1" applyFont="1" applyFill="1" applyAlignment="1">
      <alignment horizontal="center" vertical="center"/>
    </xf>
    <xf numFmtId="336" fontId="238" fillId="110" borderId="0" xfId="2288" quotePrefix="1" applyNumberFormat="1" applyFont="1" applyFill="1" applyAlignment="1">
      <alignment horizontal="center" vertical="center"/>
    </xf>
    <xf numFmtId="329" fontId="180" fillId="110" borderId="0" xfId="2288" applyNumberFormat="1" applyFont="1" applyFill="1" applyAlignment="1">
      <alignment horizontal="center" vertical="center"/>
    </xf>
    <xf numFmtId="336" fontId="241" fillId="110" borderId="0" xfId="2079" applyNumberFormat="1" applyFont="1" applyFill="1" applyAlignment="1">
      <alignment horizontal="center" vertical="center" wrapText="1"/>
    </xf>
    <xf numFmtId="174" fontId="180" fillId="110" borderId="0" xfId="2079" applyNumberFormat="1" applyFont="1" applyFill="1" applyAlignment="1">
      <alignment horizontal="center" vertical="center"/>
    </xf>
    <xf numFmtId="336" fontId="241" fillId="110" borderId="0" xfId="2288" quotePrefix="1" applyNumberFormat="1" applyFont="1" applyFill="1" applyAlignment="1">
      <alignment horizontal="center" vertical="center"/>
    </xf>
    <xf numFmtId="174" fontId="238" fillId="110" borderId="0" xfId="2079" applyNumberFormat="1" applyFont="1" applyFill="1" applyAlignment="1">
      <alignment horizontal="center" vertical="center"/>
    </xf>
    <xf numFmtId="337" fontId="238" fillId="110" borderId="0" xfId="2079" applyNumberFormat="1" applyFont="1" applyFill="1" applyAlignment="1">
      <alignment horizontal="center" vertical="center"/>
    </xf>
    <xf numFmtId="174" fontId="241" fillId="110" borderId="0" xfId="2079" applyNumberFormat="1" applyFont="1" applyFill="1" applyAlignment="1">
      <alignment horizontal="center"/>
    </xf>
    <xf numFmtId="336" fontId="238" fillId="110" borderId="0" xfId="2288" applyNumberFormat="1" applyFont="1" applyFill="1"/>
    <xf numFmtId="0" fontId="236" fillId="110" borderId="0" xfId="2288" applyFont="1" applyFill="1" applyAlignment="1">
      <alignment horizontal="center" vertical="center"/>
    </xf>
    <xf numFmtId="0" fontId="247" fillId="110" borderId="0" xfId="2288" applyFont="1" applyFill="1" applyAlignment="1">
      <alignment horizontal="center" vertical="center"/>
    </xf>
    <xf numFmtId="0" fontId="13" fillId="110" borderId="0" xfId="2288" applyFont="1" applyFill="1" applyBorder="1"/>
    <xf numFmtId="0" fontId="295" fillId="0" borderId="0" xfId="0" applyFont="1" applyFill="1" applyAlignment="1" applyProtection="1">
      <alignment horizontal="left" vertical="center"/>
      <protection locked="0"/>
    </xf>
    <xf numFmtId="2" fontId="106" fillId="0" borderId="0" xfId="2288" applyNumberFormat="1" applyFont="1" applyFill="1" applyAlignment="1" applyProtection="1">
      <alignment horizontal="center" vertical="center"/>
    </xf>
    <xf numFmtId="0" fontId="296" fillId="0" borderId="0" xfId="0" applyFont="1" applyFill="1" applyAlignment="1" applyProtection="1">
      <alignment horizontal="left" vertical="center"/>
      <protection locked="0"/>
    </xf>
    <xf numFmtId="0" fontId="298" fillId="0" borderId="0" xfId="0" applyFont="1" applyFill="1" applyBorder="1" applyAlignment="1" applyProtection="1">
      <alignment horizontal="left" vertical="center"/>
      <protection locked="0"/>
    </xf>
    <xf numFmtId="330" fontId="298" fillId="0" borderId="0" xfId="0" applyNumberFormat="1" applyFont="1" applyFill="1" applyBorder="1" applyAlignment="1" applyProtection="1">
      <alignment horizontal="center" vertical="center"/>
      <protection locked="0"/>
    </xf>
    <xf numFmtId="174" fontId="298" fillId="0" borderId="0" xfId="2079" applyNumberFormat="1" applyFont="1" applyFill="1" applyBorder="1" applyAlignment="1">
      <alignment horizontal="center" vertical="center" wrapText="1"/>
    </xf>
    <xf numFmtId="0" fontId="302" fillId="0" borderId="0" xfId="0" applyFont="1" applyFill="1" applyBorder="1" applyAlignment="1" applyProtection="1">
      <alignment horizontal="left" vertical="center"/>
      <protection locked="0"/>
    </xf>
    <xf numFmtId="0" fontId="301" fillId="0" borderId="0" xfId="0" applyFont="1" applyFill="1" applyBorder="1" applyAlignment="1">
      <alignment horizontal="left" vertical="center"/>
    </xf>
    <xf numFmtId="336" fontId="302" fillId="0" borderId="0" xfId="2079" applyNumberFormat="1" applyFont="1" applyFill="1" applyAlignment="1">
      <alignment horizontal="center" vertical="center" wrapText="1"/>
    </xf>
    <xf numFmtId="336" fontId="302" fillId="0" borderId="0" xfId="2079" applyNumberFormat="1" applyFont="1" applyFill="1" applyBorder="1" applyAlignment="1">
      <alignment horizontal="center" vertical="center" wrapText="1"/>
    </xf>
    <xf numFmtId="2" fontId="296" fillId="0" borderId="0" xfId="0" applyNumberFormat="1" applyFont="1" applyFill="1" applyBorder="1" applyAlignment="1">
      <alignment horizontal="left" vertical="center" wrapText="1"/>
    </xf>
    <xf numFmtId="0" fontId="296" fillId="0" borderId="0" xfId="0" applyFont="1" applyFill="1" applyBorder="1" applyAlignment="1" applyProtection="1">
      <alignment horizontal="left" vertical="center" wrapText="1"/>
      <protection locked="0"/>
    </xf>
    <xf numFmtId="0" fontId="298" fillId="0" borderId="0" xfId="0" applyFont="1" applyFill="1" applyAlignment="1" applyProtection="1">
      <alignment horizontal="left" vertical="center"/>
      <protection locked="0"/>
    </xf>
    <xf numFmtId="174" fontId="13" fillId="0" borderId="0" xfId="2079" applyNumberFormat="1" applyFont="1" applyFill="1" applyAlignment="1">
      <alignment vertical="center"/>
    </xf>
    <xf numFmtId="0" fontId="298" fillId="0" borderId="113" xfId="0" applyFont="1" applyFill="1" applyBorder="1" applyAlignment="1" applyProtection="1">
      <alignment horizontal="left" vertical="center"/>
      <protection locked="0"/>
    </xf>
    <xf numFmtId="0" fontId="0" fillId="0" borderId="0" xfId="0" applyAlignment="1">
      <alignment vertical="center"/>
    </xf>
    <xf numFmtId="0" fontId="13" fillId="0" borderId="0" xfId="0" applyFont="1" applyAlignment="1">
      <alignment vertical="center"/>
    </xf>
    <xf numFmtId="174" fontId="13" fillId="0" borderId="0" xfId="2079" applyNumberFormat="1" applyFont="1" applyAlignment="1">
      <alignment vertical="center"/>
    </xf>
    <xf numFmtId="0" fontId="42" fillId="2" borderId="0" xfId="0" applyFont="1" applyFill="1" applyAlignment="1">
      <alignment horizontal="center" vertical="center"/>
    </xf>
    <xf numFmtId="0" fontId="169" fillId="2" borderId="0" xfId="0" applyFont="1" applyFill="1" applyAlignment="1">
      <alignment horizontal="center" vertical="center"/>
    </xf>
    <xf numFmtId="0" fontId="13" fillId="2" borderId="0" xfId="0" applyFont="1" applyFill="1" applyAlignment="1">
      <alignment vertical="center"/>
    </xf>
    <xf numFmtId="0" fontId="13" fillId="0" borderId="0" xfId="0" applyFont="1" applyFill="1" applyAlignment="1">
      <alignment vertical="center"/>
    </xf>
    <xf numFmtId="358" fontId="27" fillId="0" borderId="0" xfId="0" applyNumberFormat="1" applyFont="1" applyFill="1" applyAlignment="1">
      <alignment vertical="center"/>
    </xf>
    <xf numFmtId="2" fontId="172" fillId="2" borderId="0" xfId="0" applyNumberFormat="1" applyFont="1" applyFill="1" applyAlignment="1" applyProtection="1">
      <alignment horizontal="center" vertical="center"/>
      <protection locked="0"/>
    </xf>
    <xf numFmtId="2" fontId="171" fillId="2" borderId="0" xfId="0" applyNumberFormat="1" applyFont="1" applyFill="1" applyAlignment="1">
      <alignment horizontal="left" vertical="center"/>
    </xf>
    <xf numFmtId="2" fontId="172" fillId="2" borderId="0" xfId="0" applyNumberFormat="1" applyFont="1" applyFill="1" applyAlignment="1">
      <alignment horizontal="left" vertical="center"/>
    </xf>
    <xf numFmtId="0" fontId="42" fillId="0" borderId="0" xfId="0" applyFont="1" applyAlignment="1">
      <alignment horizontal="center" vertical="center"/>
    </xf>
    <xf numFmtId="0" fontId="169" fillId="0" borderId="0" xfId="0" applyFont="1" applyAlignment="1">
      <alignment horizontal="center" vertical="center"/>
    </xf>
    <xf numFmtId="0" fontId="13" fillId="0" borderId="0" xfId="0" applyFont="1" applyFill="1" applyAlignment="1">
      <alignment horizontal="center" vertical="center"/>
    </xf>
    <xf numFmtId="0" fontId="169" fillId="0" borderId="0" xfId="0" applyFont="1" applyFill="1" applyAlignment="1">
      <alignment horizontal="left" vertical="center"/>
    </xf>
    <xf numFmtId="0" fontId="169" fillId="0" borderId="0" xfId="0" applyFont="1" applyFill="1" applyAlignment="1">
      <alignment vertical="center"/>
    </xf>
    <xf numFmtId="0" fontId="169" fillId="0" borderId="0" xfId="0" applyFont="1" applyFill="1" applyAlignment="1">
      <alignment horizontal="center" vertical="center"/>
    </xf>
    <xf numFmtId="332" fontId="0" fillId="0" borderId="0" xfId="0" applyNumberFormat="1" applyAlignment="1">
      <alignment vertical="center"/>
    </xf>
    <xf numFmtId="335" fontId="0" fillId="0" borderId="0" xfId="0" applyNumberFormat="1" applyAlignment="1">
      <alignment vertical="center"/>
    </xf>
    <xf numFmtId="183" fontId="174" fillId="0" borderId="0" xfId="2079" applyNumberFormat="1" applyFont="1" applyFill="1" applyAlignment="1">
      <alignment horizontal="center" vertical="center" wrapText="1"/>
    </xf>
    <xf numFmtId="0" fontId="292" fillId="0" borderId="0" xfId="0" applyFont="1" applyFill="1" applyAlignment="1">
      <alignment vertical="center"/>
    </xf>
    <xf numFmtId="0" fontId="301" fillId="0" borderId="111" xfId="0" applyFont="1" applyFill="1" applyBorder="1" applyAlignment="1">
      <alignment horizontal="left" vertical="center" wrapText="1"/>
    </xf>
    <xf numFmtId="174" fontId="301" fillId="0" borderId="111" xfId="2079" applyNumberFormat="1" applyFont="1" applyFill="1" applyBorder="1" applyAlignment="1">
      <alignment horizontal="center" vertical="center" wrapText="1"/>
    </xf>
    <xf numFmtId="0" fontId="0" fillId="0" borderId="0" xfId="0" applyFill="1" applyAlignment="1">
      <alignment vertical="center"/>
    </xf>
    <xf numFmtId="359" fontId="13" fillId="0" borderId="0" xfId="2079" applyNumberFormat="1" applyFont="1" applyFill="1" applyAlignment="1">
      <alignment vertical="center"/>
    </xf>
    <xf numFmtId="332" fontId="27" fillId="0" borderId="0" xfId="1950" applyNumberFormat="1" applyFont="1" applyFill="1" applyAlignment="1">
      <alignment vertical="center"/>
    </xf>
    <xf numFmtId="0" fontId="302" fillId="0" borderId="111" xfId="0" applyFont="1" applyFill="1" applyBorder="1" applyAlignment="1">
      <alignment horizontal="left" vertical="center" wrapText="1"/>
    </xf>
    <xf numFmtId="0" fontId="13" fillId="0" borderId="0" xfId="3153" applyFont="1" applyFill="1"/>
    <xf numFmtId="0" fontId="13" fillId="0" borderId="0" xfId="3153" applyFont="1"/>
    <xf numFmtId="0" fontId="13" fillId="0" borderId="0" xfId="3153" applyFont="1" applyFill="1" applyAlignment="1">
      <alignment horizontal="center"/>
    </xf>
    <xf numFmtId="0" fontId="13" fillId="0" borderId="0" xfId="3153" applyFont="1" applyAlignment="1">
      <alignment vertical="center"/>
    </xf>
    <xf numFmtId="0" fontId="169" fillId="0" borderId="0" xfId="3153" applyFont="1" applyAlignment="1">
      <alignment vertical="center"/>
    </xf>
    <xf numFmtId="0" fontId="13" fillId="0" borderId="0" xfId="3153" applyFont="1" applyAlignment="1">
      <alignment horizontal="center"/>
    </xf>
    <xf numFmtId="0" fontId="298" fillId="0" borderId="0" xfId="0" applyFont="1" applyFill="1" applyBorder="1" applyAlignment="1" applyProtection="1">
      <alignment horizontal="left" vertical="center"/>
      <protection locked="0"/>
    </xf>
    <xf numFmtId="0" fontId="296" fillId="0" borderId="0" xfId="0" applyFont="1" applyFill="1" applyBorder="1" applyAlignment="1" applyProtection="1">
      <alignment horizontal="left" vertical="center"/>
      <protection locked="0"/>
    </xf>
    <xf numFmtId="0" fontId="332" fillId="0" borderId="0" xfId="3153" applyFont="1" applyFill="1" applyBorder="1" applyAlignment="1">
      <alignment horizontal="left" vertical="center" wrapText="1"/>
    </xf>
    <xf numFmtId="0" fontId="33" fillId="0" borderId="0" xfId="0" applyFont="1" applyAlignment="1">
      <alignment vertical="center"/>
    </xf>
    <xf numFmtId="0" fontId="303" fillId="0" borderId="0" xfId="0" applyFont="1" applyFill="1" applyBorder="1" applyAlignment="1" applyProtection="1">
      <alignment horizontal="left" vertical="center" wrapText="1"/>
      <protection locked="0"/>
    </xf>
    <xf numFmtId="0" fontId="297" fillId="0" borderId="112" xfId="0" applyFont="1" applyFill="1" applyBorder="1" applyAlignment="1" applyProtection="1">
      <alignment horizontal="center" vertical="center" wrapText="1"/>
      <protection locked="0"/>
    </xf>
    <xf numFmtId="0" fontId="264" fillId="0" borderId="0" xfId="0" applyFont="1" applyFill="1" applyAlignment="1">
      <alignment vertical="center"/>
    </xf>
    <xf numFmtId="0" fontId="264" fillId="0" borderId="0" xfId="0" applyFont="1" applyAlignment="1">
      <alignment vertical="center"/>
    </xf>
    <xf numFmtId="0" fontId="336" fillId="0" borderId="0" xfId="0" applyFont="1" applyFill="1" applyBorder="1" applyAlignment="1" applyProtection="1">
      <alignment horizontal="left" vertical="center"/>
      <protection locked="0"/>
    </xf>
    <xf numFmtId="0" fontId="336" fillId="0" borderId="0" xfId="0" applyFont="1" applyFill="1" applyAlignment="1">
      <alignment horizontal="center" vertical="center"/>
    </xf>
    <xf numFmtId="0" fontId="33" fillId="2" borderId="0" xfId="0" applyFont="1" applyFill="1" applyAlignment="1">
      <alignment horizontal="center" vertical="center"/>
    </xf>
    <xf numFmtId="0" fontId="33" fillId="0" borderId="0" xfId="0" applyFont="1" applyAlignment="1">
      <alignment horizontal="center" vertical="center"/>
    </xf>
    <xf numFmtId="0" fontId="333" fillId="0" borderId="113" xfId="3153" applyFont="1" applyFill="1" applyBorder="1" applyAlignment="1">
      <alignment horizontal="left" vertical="center" wrapText="1"/>
    </xf>
    <xf numFmtId="0" fontId="298" fillId="0" borderId="113" xfId="3153" applyFont="1" applyFill="1" applyBorder="1" applyAlignment="1">
      <alignment horizontal="left" vertical="center" wrapText="1"/>
    </xf>
    <xf numFmtId="0" fontId="333" fillId="0" borderId="0" xfId="3153" applyFont="1" applyFill="1" applyBorder="1" applyAlignment="1">
      <alignment horizontal="left" vertical="center" wrapText="1"/>
    </xf>
    <xf numFmtId="0" fontId="339" fillId="0" borderId="111" xfId="0" applyFont="1" applyFill="1" applyBorder="1" applyAlignment="1">
      <alignment horizontal="left" vertical="center" wrapText="1" indent="1"/>
    </xf>
    <xf numFmtId="174" fontId="339" fillId="0" borderId="111" xfId="2079" applyNumberFormat="1" applyFont="1" applyFill="1" applyBorder="1" applyAlignment="1">
      <alignment horizontal="center" vertical="center" wrapText="1"/>
    </xf>
    <xf numFmtId="9" fontId="42" fillId="0" borderId="0" xfId="2079" applyFont="1" applyAlignment="1">
      <alignment horizontal="center" vertical="center"/>
    </xf>
    <xf numFmtId="332" fontId="301" fillId="0" borderId="0" xfId="1950" applyNumberFormat="1" applyFont="1" applyFill="1" applyAlignment="1" applyProtection="1">
      <alignment horizontal="center" vertical="center"/>
      <protection locked="0"/>
    </xf>
    <xf numFmtId="336" fontId="301" fillId="0" borderId="0" xfId="0" applyNumberFormat="1" applyFont="1" applyFill="1" applyAlignment="1" applyProtection="1">
      <alignment horizontal="center" vertical="center"/>
      <protection locked="0"/>
    </xf>
    <xf numFmtId="336" fontId="336" fillId="0" borderId="0" xfId="2079" applyNumberFormat="1" applyFont="1" applyFill="1" applyBorder="1" applyAlignment="1">
      <alignment horizontal="center" vertical="center" wrapText="1"/>
    </xf>
    <xf numFmtId="3" fontId="301" fillId="0" borderId="111" xfId="0" applyNumberFormat="1" applyFont="1" applyFill="1" applyBorder="1" applyAlignment="1">
      <alignment horizontal="center" vertical="center" wrapText="1"/>
    </xf>
    <xf numFmtId="3" fontId="302" fillId="0" borderId="0" xfId="2288" applyNumberFormat="1" applyFont="1" applyFill="1" applyAlignment="1">
      <alignment horizontal="center" vertical="center"/>
    </xf>
    <xf numFmtId="3" fontId="339" fillId="0" borderId="111" xfId="0" applyNumberFormat="1" applyFont="1" applyFill="1" applyBorder="1" applyAlignment="1">
      <alignment horizontal="center" vertical="center" wrapText="1"/>
    </xf>
    <xf numFmtId="43" fontId="13" fillId="0" borderId="0" xfId="0" applyNumberFormat="1" applyFont="1" applyFill="1" applyAlignment="1">
      <alignment horizontal="center" vertical="center"/>
    </xf>
    <xf numFmtId="43" fontId="13" fillId="0" borderId="0" xfId="2079" applyNumberFormat="1" applyFont="1" applyFill="1" applyAlignment="1">
      <alignment vertical="center"/>
    </xf>
    <xf numFmtId="366" fontId="302" fillId="0" borderId="0" xfId="2288" applyNumberFormat="1" applyFont="1" applyFill="1" applyAlignment="1">
      <alignment horizontal="center" vertical="center"/>
    </xf>
    <xf numFmtId="368" fontId="336" fillId="0" borderId="0" xfId="0" applyNumberFormat="1" applyFont="1" applyFill="1" applyAlignment="1">
      <alignment horizontal="center" vertical="center"/>
    </xf>
    <xf numFmtId="0" fontId="297" fillId="0" borderId="112" xfId="2288" applyFont="1" applyFill="1" applyBorder="1" applyAlignment="1" applyProtection="1">
      <alignment horizontal="center" vertical="center" wrapText="1"/>
      <protection locked="0"/>
    </xf>
    <xf numFmtId="0" fontId="303" fillId="0" borderId="0" xfId="2288" applyFont="1" applyFill="1" applyBorder="1" applyAlignment="1" applyProtection="1">
      <alignment horizontal="left" vertical="center" wrapText="1"/>
      <protection locked="0"/>
    </xf>
    <xf numFmtId="0" fontId="33" fillId="0" borderId="0" xfId="2288" applyFont="1" applyAlignment="1">
      <alignment vertical="center"/>
    </xf>
    <xf numFmtId="10" fontId="33" fillId="0" borderId="0" xfId="2288" applyNumberFormat="1" applyFont="1" applyAlignment="1">
      <alignment vertical="center"/>
    </xf>
    <xf numFmtId="0" fontId="42" fillId="0" borderId="0" xfId="2288" applyFont="1" applyAlignment="1">
      <alignment horizontal="center" vertical="center"/>
    </xf>
    <xf numFmtId="330" fontId="13" fillId="0" borderId="0" xfId="2288" applyNumberFormat="1" applyFont="1" applyAlignment="1">
      <alignment vertical="center"/>
    </xf>
    <xf numFmtId="367" fontId="42" fillId="0" borderId="0" xfId="2288" applyNumberFormat="1" applyFont="1" applyAlignment="1">
      <alignment horizontal="center" vertical="center"/>
    </xf>
    <xf numFmtId="174" fontId="42" fillId="0" borderId="0" xfId="2079" applyNumberFormat="1" applyFont="1" applyAlignment="1">
      <alignment horizontal="center" vertical="center"/>
    </xf>
    <xf numFmtId="174" fontId="42" fillId="0" borderId="0" xfId="2288" applyNumberFormat="1" applyFont="1" applyAlignment="1">
      <alignment horizontal="center" vertical="center"/>
    </xf>
    <xf numFmtId="43" fontId="13" fillId="0" borderId="0" xfId="2288" applyNumberFormat="1" applyFont="1" applyAlignment="1">
      <alignment vertical="center"/>
    </xf>
    <xf numFmtId="174" fontId="13" fillId="0" borderId="0" xfId="2288" applyNumberFormat="1" applyFont="1" applyAlignment="1">
      <alignment vertical="center"/>
    </xf>
    <xf numFmtId="174" fontId="33" fillId="0" borderId="0" xfId="2288" applyNumberFormat="1" applyFont="1" applyAlignment="1">
      <alignment vertical="center"/>
    </xf>
    <xf numFmtId="0" fontId="296" fillId="0" borderId="126" xfId="0" applyFont="1" applyBorder="1" applyAlignment="1">
      <alignment horizontal="left" vertical="center" wrapText="1" readingOrder="1"/>
    </xf>
    <xf numFmtId="0" fontId="296" fillId="0" borderId="126" xfId="0" applyFont="1" applyBorder="1" applyAlignment="1">
      <alignment horizontal="center" vertical="center" wrapText="1" readingOrder="1"/>
    </xf>
    <xf numFmtId="0" fontId="296" fillId="0" borderId="0" xfId="0" applyFont="1" applyAlignment="1">
      <alignment horizontal="left" vertical="center" wrapText="1" readingOrder="1"/>
    </xf>
    <xf numFmtId="0" fontId="296" fillId="0" borderId="0" xfId="0" applyFont="1" applyAlignment="1">
      <alignment horizontal="center" vertical="center" wrapText="1" readingOrder="1"/>
    </xf>
    <xf numFmtId="0" fontId="341" fillId="0" borderId="0" xfId="0" applyFont="1" applyAlignment="1">
      <alignment vertical="center" wrapText="1"/>
    </xf>
    <xf numFmtId="0" fontId="342" fillId="0" borderId="0" xfId="0" applyFont="1" applyAlignment="1">
      <alignment horizontal="center" vertical="center" wrapText="1"/>
    </xf>
    <xf numFmtId="0" fontId="343" fillId="0" borderId="0" xfId="0" applyFont="1" applyAlignment="1">
      <alignment horizontal="left" vertical="center" wrapText="1" readingOrder="1"/>
    </xf>
    <xf numFmtId="0" fontId="343" fillId="0" borderId="0" xfId="0" applyFont="1" applyAlignment="1">
      <alignment horizontal="center" vertical="center" wrapText="1" readingOrder="1"/>
    </xf>
    <xf numFmtId="9" fontId="343" fillId="0" borderId="0" xfId="0" applyNumberFormat="1" applyFont="1" applyAlignment="1">
      <alignment horizontal="center" vertical="center" wrapText="1" readingOrder="1"/>
    </xf>
    <xf numFmtId="3" fontId="298" fillId="0" borderId="114" xfId="0" applyNumberFormat="1" applyFont="1" applyBorder="1" applyAlignment="1">
      <alignment horizontal="center" vertical="center" wrapText="1" readingOrder="1"/>
    </xf>
    <xf numFmtId="174" fontId="298" fillId="0" borderId="114" xfId="0" applyNumberFormat="1" applyFont="1" applyBorder="1" applyAlignment="1">
      <alignment horizontal="center" vertical="center" wrapText="1" readingOrder="1"/>
    </xf>
    <xf numFmtId="174" fontId="298" fillId="0" borderId="125" xfId="0" applyNumberFormat="1" applyFont="1" applyBorder="1" applyAlignment="1">
      <alignment horizontal="center" vertical="center" wrapText="1" readingOrder="1"/>
    </xf>
    <xf numFmtId="174" fontId="298" fillId="0" borderId="126" xfId="0" applyNumberFormat="1" applyFont="1" applyBorder="1" applyAlignment="1">
      <alignment horizontal="center" vertical="center" wrapText="1"/>
    </xf>
    <xf numFmtId="0" fontId="335" fillId="0" borderId="0" xfId="0" applyFont="1" applyFill="1" applyBorder="1" applyAlignment="1" applyProtection="1">
      <alignment horizontal="left" vertical="center"/>
      <protection locked="0"/>
    </xf>
    <xf numFmtId="174" fontId="335" fillId="0" borderId="112" xfId="0" applyNumberFormat="1" applyFont="1" applyBorder="1" applyAlignment="1">
      <alignment horizontal="center" vertical="center" wrapText="1" readingOrder="1"/>
    </xf>
    <xf numFmtId="174" fontId="335" fillId="0" borderId="112" xfId="0" applyNumberFormat="1" applyFont="1" applyBorder="1" applyAlignment="1">
      <alignment horizontal="center" vertical="center" wrapText="1"/>
    </xf>
    <xf numFmtId="0" fontId="298" fillId="0" borderId="114" xfId="0" applyFont="1" applyBorder="1" applyAlignment="1">
      <alignment horizontal="center" vertical="center" wrapText="1" readingOrder="1"/>
    </xf>
    <xf numFmtId="174" fontId="335" fillId="0" borderId="126" xfId="0" applyNumberFormat="1" applyFont="1" applyBorder="1" applyAlignment="1">
      <alignment horizontal="center" vertical="center" wrapText="1" readingOrder="1"/>
    </xf>
    <xf numFmtId="174" fontId="335" fillId="0" borderId="126" xfId="0" applyNumberFormat="1" applyFont="1" applyBorder="1" applyAlignment="1">
      <alignment horizontal="center" vertical="center" wrapText="1"/>
    </xf>
    <xf numFmtId="174" fontId="298" fillId="0" borderId="0" xfId="0" applyNumberFormat="1" applyFont="1" applyAlignment="1">
      <alignment horizontal="center" vertical="center" wrapText="1" readingOrder="1"/>
    </xf>
    <xf numFmtId="174" fontId="298" fillId="0" borderId="112" xfId="0" applyNumberFormat="1" applyFont="1" applyBorder="1" applyAlignment="1">
      <alignment horizontal="center" vertical="center" wrapText="1" readingOrder="1"/>
    </xf>
    <xf numFmtId="0" fontId="298" fillId="0" borderId="113" xfId="0" applyFont="1" applyBorder="1" applyAlignment="1">
      <alignment horizontal="left" vertical="center" wrapText="1" readingOrder="1"/>
    </xf>
    <xf numFmtId="0" fontId="298" fillId="0" borderId="126" xfId="0" applyFont="1" applyBorder="1" applyAlignment="1">
      <alignment horizontal="left" vertical="center" wrapText="1" readingOrder="1"/>
    </xf>
    <xf numFmtId="174" fontId="298" fillId="0" borderId="126" xfId="0" applyNumberFormat="1" applyFont="1" applyBorder="1" applyAlignment="1">
      <alignment horizontal="center" vertical="center" wrapText="1" readingOrder="1"/>
    </xf>
    <xf numFmtId="0" fontId="335" fillId="0" borderId="112" xfId="0" applyFont="1" applyBorder="1" applyAlignment="1">
      <alignment horizontal="left" vertical="center" wrapText="1" readingOrder="1"/>
    </xf>
    <xf numFmtId="0" fontId="335" fillId="0" borderId="126" xfId="0" applyFont="1" applyBorder="1" applyAlignment="1">
      <alignment horizontal="left" vertical="center" wrapText="1" readingOrder="1"/>
    </xf>
    <xf numFmtId="0" fontId="298" fillId="0" borderId="0" xfId="0" applyFont="1" applyAlignment="1">
      <alignment horizontal="left" vertical="center" wrapText="1" readingOrder="1"/>
    </xf>
    <xf numFmtId="0" fontId="298" fillId="0" borderId="112" xfId="0" applyFont="1" applyBorder="1" applyAlignment="1">
      <alignment horizontal="left" vertical="center" wrapText="1" readingOrder="1"/>
    </xf>
    <xf numFmtId="174" fontId="296" fillId="0" borderId="126" xfId="0" applyNumberFormat="1" applyFont="1" applyBorder="1" applyAlignment="1">
      <alignment horizontal="center" vertical="center" wrapText="1"/>
    </xf>
    <xf numFmtId="0" fontId="296" fillId="0" borderId="0" xfId="0" applyFont="1" applyAlignment="1">
      <alignment horizontal="left" wrapText="1" readingOrder="1"/>
    </xf>
    <xf numFmtId="174" fontId="296" fillId="0" borderId="0" xfId="0" applyNumberFormat="1" applyFont="1" applyAlignment="1">
      <alignment horizontal="center" vertical="center" wrapText="1"/>
    </xf>
    <xf numFmtId="0" fontId="296" fillId="0" borderId="112" xfId="0" applyFont="1" applyBorder="1" applyAlignment="1">
      <alignment horizontal="left" wrapText="1" readingOrder="1"/>
    </xf>
    <xf numFmtId="174" fontId="296" fillId="0" borderId="112" xfId="0" applyNumberFormat="1" applyFont="1" applyBorder="1" applyAlignment="1">
      <alignment horizontal="center" vertical="center" wrapText="1"/>
    </xf>
    <xf numFmtId="174" fontId="296" fillId="0" borderId="0" xfId="0" applyNumberFormat="1" applyFont="1" applyAlignment="1">
      <alignment horizontal="center" vertical="center" wrapText="1" readingOrder="1"/>
    </xf>
    <xf numFmtId="0" fontId="334" fillId="0" borderId="0" xfId="0" applyFont="1" applyFill="1" applyBorder="1" applyAlignment="1" applyProtection="1">
      <alignment vertical="center"/>
    </xf>
    <xf numFmtId="0" fontId="340" fillId="0" borderId="0" xfId="0" applyFont="1" applyFill="1" applyBorder="1" applyAlignment="1">
      <alignment vertical="center" wrapText="1"/>
    </xf>
    <xf numFmtId="0" fontId="344" fillId="0" borderId="0" xfId="0" applyFont="1" applyBorder="1" applyAlignment="1">
      <alignment vertical="center"/>
    </xf>
    <xf numFmtId="0" fontId="297" fillId="0" borderId="0" xfId="0" applyFont="1" applyFill="1" applyBorder="1" applyAlignment="1">
      <alignment vertical="center" wrapText="1"/>
    </xf>
    <xf numFmtId="0" fontId="334" fillId="0" borderId="112" xfId="0" applyFont="1" applyFill="1" applyBorder="1" applyAlignment="1" applyProtection="1">
      <alignment vertical="center"/>
    </xf>
    <xf numFmtId="0" fontId="340" fillId="0" borderId="112" xfId="0" applyFont="1" applyFill="1" applyBorder="1" applyAlignment="1">
      <alignment horizontal="center" vertical="center" wrapText="1"/>
    </xf>
    <xf numFmtId="0" fontId="297" fillId="0" borderId="127" xfId="0" applyFont="1" applyFill="1" applyBorder="1" applyAlignment="1">
      <alignment horizontal="center" vertical="center" wrapText="1"/>
    </xf>
    <xf numFmtId="0" fontId="297" fillId="0" borderId="112" xfId="0" applyFont="1" applyFill="1" applyBorder="1" applyAlignment="1">
      <alignment horizontal="center" vertical="center" wrapText="1"/>
    </xf>
    <xf numFmtId="0" fontId="344" fillId="0" borderId="129" xfId="0" applyFont="1" applyBorder="1" applyAlignment="1">
      <alignment vertical="center"/>
    </xf>
    <xf numFmtId="0" fontId="344" fillId="0" borderId="130" xfId="0" applyFont="1" applyBorder="1" applyAlignment="1">
      <alignment vertical="center"/>
    </xf>
    <xf numFmtId="0" fontId="348" fillId="0" borderId="0" xfId="0" applyFont="1" applyFill="1" applyBorder="1" applyAlignment="1" applyProtection="1">
      <alignment horizontal="left" vertical="center"/>
      <protection locked="0"/>
    </xf>
    <xf numFmtId="0" fontId="297" fillId="0" borderId="0" xfId="0" applyFont="1" applyFill="1" applyBorder="1" applyAlignment="1" applyProtection="1">
      <alignment horizontal="left" vertical="center" indent="1"/>
      <protection locked="0"/>
    </xf>
    <xf numFmtId="0" fontId="349" fillId="0" borderId="0" xfId="0" applyFont="1" applyFill="1" applyBorder="1" applyAlignment="1" applyProtection="1">
      <alignment horizontal="left" vertical="center"/>
      <protection locked="0"/>
    </xf>
    <xf numFmtId="0" fontId="0" fillId="0" borderId="0" xfId="0" applyAlignment="1">
      <alignment horizontal="right" vertical="center"/>
    </xf>
    <xf numFmtId="0" fontId="296" fillId="0" borderId="0" xfId="0" applyFont="1" applyAlignment="1">
      <alignment horizontal="center" vertical="center" wrapText="1"/>
    </xf>
    <xf numFmtId="367" fontId="296" fillId="0" borderId="0" xfId="0" applyNumberFormat="1" applyFont="1" applyAlignment="1">
      <alignment horizontal="center" vertical="center" wrapText="1" readingOrder="1"/>
    </xf>
    <xf numFmtId="367" fontId="296" fillId="0" borderId="129" xfId="0" applyNumberFormat="1" applyFont="1" applyBorder="1" applyAlignment="1">
      <alignment horizontal="center" vertical="center" wrapText="1" readingOrder="1"/>
    </xf>
    <xf numFmtId="367" fontId="296" fillId="0" borderId="0" xfId="0" applyNumberFormat="1" applyFont="1" applyAlignment="1">
      <alignment horizontal="center" vertical="center" wrapText="1"/>
    </xf>
    <xf numFmtId="367" fontId="301" fillId="0" borderId="129" xfId="0" applyNumberFormat="1" applyFont="1" applyBorder="1" applyAlignment="1">
      <alignment horizontal="center" vertical="center" wrapText="1" readingOrder="1"/>
    </xf>
    <xf numFmtId="367" fontId="298" fillId="0" borderId="0" xfId="0" applyNumberFormat="1" applyFont="1" applyAlignment="1">
      <alignment horizontal="center" vertical="center" wrapText="1" readingOrder="1"/>
    </xf>
    <xf numFmtId="367" fontId="298" fillId="0" borderId="129" xfId="0" applyNumberFormat="1" applyFont="1" applyBorder="1" applyAlignment="1">
      <alignment horizontal="center" vertical="center" wrapText="1" readingOrder="1"/>
    </xf>
    <xf numFmtId="367" fontId="296" fillId="0" borderId="130" xfId="0" applyNumberFormat="1" applyFont="1" applyBorder="1" applyAlignment="1">
      <alignment horizontal="center" vertical="center" wrapText="1" readingOrder="1"/>
    </xf>
    <xf numFmtId="367" fontId="301" fillId="0" borderId="130" xfId="0" applyNumberFormat="1" applyFont="1" applyBorder="1" applyAlignment="1">
      <alignment horizontal="center" vertical="center" wrapText="1" readingOrder="1"/>
    </xf>
    <xf numFmtId="367" fontId="298" fillId="0" borderId="128" xfId="0" applyNumberFormat="1" applyFont="1" applyBorder="1" applyAlignment="1">
      <alignment horizontal="center" vertical="center" wrapText="1" readingOrder="1"/>
    </xf>
    <xf numFmtId="367" fontId="296" fillId="0" borderId="0" xfId="0" applyNumberFormat="1" applyFont="1" applyBorder="1" applyAlignment="1">
      <alignment horizontal="center" vertical="center" wrapText="1" readingOrder="1"/>
    </xf>
    <xf numFmtId="367" fontId="301" fillId="0" borderId="0" xfId="0" applyNumberFormat="1" applyFont="1" applyBorder="1" applyAlignment="1">
      <alignment horizontal="center" vertical="center" wrapText="1" readingOrder="1"/>
    </xf>
    <xf numFmtId="367" fontId="298" fillId="0" borderId="127" xfId="0" applyNumberFormat="1" applyFont="1" applyBorder="1" applyAlignment="1">
      <alignment horizontal="center" vertical="center" wrapText="1" readingOrder="1"/>
    </xf>
    <xf numFmtId="367" fontId="298" fillId="0" borderId="130" xfId="0" applyNumberFormat="1" applyFont="1" applyBorder="1" applyAlignment="1">
      <alignment horizontal="center" vertical="center" wrapText="1" readingOrder="1"/>
    </xf>
    <xf numFmtId="367" fontId="298" fillId="0" borderId="0" xfId="0" applyNumberFormat="1" applyFont="1" applyBorder="1" applyAlignment="1">
      <alignment horizontal="center" vertical="center" wrapText="1" readingOrder="1"/>
    </xf>
    <xf numFmtId="0" fontId="296" fillId="0" borderId="126" xfId="0" applyFont="1" applyBorder="1" applyAlignment="1">
      <alignment horizontal="center" vertical="center" wrapText="1"/>
    </xf>
    <xf numFmtId="0" fontId="298" fillId="0" borderId="0" xfId="0" applyFont="1" applyAlignment="1">
      <alignment horizontal="center" vertical="center" wrapText="1"/>
    </xf>
    <xf numFmtId="174" fontId="296" fillId="0" borderId="126" xfId="0" applyNumberFormat="1" applyFont="1" applyBorder="1" applyAlignment="1">
      <alignment horizontal="center" vertical="center" wrapText="1" readingOrder="1"/>
    </xf>
    <xf numFmtId="367" fontId="296" fillId="0" borderId="126" xfId="0" applyNumberFormat="1" applyFont="1" applyBorder="1" applyAlignment="1">
      <alignment horizontal="center" vertical="center" wrapText="1" readingOrder="1"/>
    </xf>
    <xf numFmtId="0" fontId="338" fillId="0" borderId="0" xfId="0" applyFont="1" applyAlignment="1">
      <alignment horizontal="left" readingOrder="1"/>
    </xf>
    <xf numFmtId="0" fontId="361" fillId="2" borderId="0" xfId="0" applyFont="1" applyFill="1" applyBorder="1" applyAlignment="1" applyProtection="1">
      <alignment horizontal="left" vertical="center" wrapText="1"/>
    </xf>
    <xf numFmtId="0" fontId="338" fillId="0" borderId="0" xfId="0" applyFont="1" applyAlignment="1">
      <alignment horizontal="left" wrapText="1" readingOrder="1"/>
    </xf>
    <xf numFmtId="174" fontId="296" fillId="0" borderId="129" xfId="0" applyNumberFormat="1" applyFont="1" applyBorder="1" applyAlignment="1">
      <alignment horizontal="center" vertical="center" wrapText="1" readingOrder="1"/>
    </xf>
    <xf numFmtId="174" fontId="298" fillId="0" borderId="127" xfId="0" applyNumberFormat="1" applyFont="1" applyBorder="1" applyAlignment="1">
      <alignment horizontal="center" vertical="center" wrapText="1" readingOrder="1"/>
    </xf>
    <xf numFmtId="0" fontId="345" fillId="0" borderId="114" xfId="0" applyFont="1" applyBorder="1" applyAlignment="1">
      <alignment horizontal="center" vertical="center" wrapText="1" readingOrder="1"/>
    </xf>
    <xf numFmtId="367" fontId="334" fillId="0" borderId="126" xfId="0" applyNumberFormat="1" applyFont="1" applyBorder="1" applyAlignment="1">
      <alignment horizontal="center" vertical="center" wrapText="1" readingOrder="1"/>
    </xf>
    <xf numFmtId="367" fontId="334" fillId="0" borderId="0" xfId="0" applyNumberFormat="1" applyFont="1" applyAlignment="1">
      <alignment horizontal="center" vertical="center" wrapText="1" readingOrder="1"/>
    </xf>
    <xf numFmtId="367" fontId="362" fillId="0" borderId="0" xfId="0" applyNumberFormat="1" applyFont="1" applyAlignment="1">
      <alignment horizontal="center" vertical="center" wrapText="1" readingOrder="1"/>
    </xf>
    <xf numFmtId="367" fontId="362" fillId="0" borderId="112" xfId="0" applyNumberFormat="1" applyFont="1" applyBorder="1" applyAlignment="1">
      <alignment horizontal="center" vertical="center" wrapText="1" readingOrder="1"/>
    </xf>
    <xf numFmtId="367" fontId="362" fillId="0" borderId="114" xfId="0" applyNumberFormat="1" applyFont="1" applyBorder="1" applyAlignment="1">
      <alignment horizontal="center" vertical="center" wrapText="1" readingOrder="1"/>
    </xf>
    <xf numFmtId="367" fontId="362" fillId="0" borderId="125" xfId="0" applyNumberFormat="1" applyFont="1" applyBorder="1" applyAlignment="1">
      <alignment horizontal="center" vertical="center" wrapText="1" readingOrder="1"/>
    </xf>
    <xf numFmtId="367" fontId="345" fillId="0" borderId="114" xfId="0" applyNumberFormat="1" applyFont="1" applyBorder="1" applyAlignment="1">
      <alignment horizontal="center" vertical="center" wrapText="1" readingOrder="1"/>
    </xf>
    <xf numFmtId="367" fontId="345" fillId="0" borderId="125" xfId="0" applyNumberFormat="1" applyFont="1" applyBorder="1" applyAlignment="1">
      <alignment horizontal="center" vertical="center" wrapText="1" readingOrder="1"/>
    </xf>
    <xf numFmtId="0" fontId="169" fillId="0" borderId="112" xfId="2288" applyFont="1" applyFill="1" applyBorder="1" applyAlignment="1">
      <alignment vertical="center"/>
    </xf>
    <xf numFmtId="0" fontId="363" fillId="0" borderId="112" xfId="2288" applyFont="1" applyFill="1" applyBorder="1" applyAlignment="1">
      <alignment horizontal="center" vertical="center" wrapText="1"/>
    </xf>
    <xf numFmtId="329" fontId="298" fillId="0" borderId="0" xfId="2288" applyNumberFormat="1" applyFont="1" applyFill="1" applyBorder="1" applyAlignment="1">
      <alignment horizontal="left" vertical="center"/>
    </xf>
    <xf numFmtId="0" fontId="296" fillId="0" borderId="0" xfId="2288" applyFont="1" applyFill="1" applyBorder="1" applyAlignment="1">
      <alignment vertical="center"/>
    </xf>
    <xf numFmtId="329" fontId="296" fillId="0" borderId="0" xfId="1954" applyNumberFormat="1" applyFont="1" applyFill="1" applyAlignment="1">
      <alignment horizontal="left" vertical="center" wrapText="1"/>
    </xf>
    <xf numFmtId="0" fontId="296" fillId="0" borderId="0" xfId="2288" applyFont="1" applyFill="1" applyAlignment="1">
      <alignment vertical="center"/>
    </xf>
    <xf numFmtId="329" fontId="296" fillId="0" borderId="0" xfId="1954" applyNumberFormat="1" applyFont="1" applyFill="1" applyBorder="1" applyAlignment="1">
      <alignment horizontal="left" vertical="center"/>
    </xf>
    <xf numFmtId="329" fontId="298" fillId="0" borderId="0" xfId="1954" applyNumberFormat="1" applyFont="1" applyFill="1" applyBorder="1" applyAlignment="1">
      <alignment horizontal="left" vertical="center"/>
    </xf>
    <xf numFmtId="329" fontId="296" fillId="0" borderId="0" xfId="1954" applyNumberFormat="1" applyFont="1" applyFill="1" applyAlignment="1">
      <alignment horizontal="left" vertical="center"/>
    </xf>
    <xf numFmtId="0" fontId="298" fillId="0" borderId="0" xfId="2288" applyFont="1" applyFill="1" applyBorder="1" applyAlignment="1">
      <alignment vertical="center"/>
    </xf>
    <xf numFmtId="0" fontId="13" fillId="0" borderId="0" xfId="2288" applyFont="1" applyFill="1" applyBorder="1" applyAlignment="1">
      <alignment vertical="center"/>
    </xf>
    <xf numFmtId="0" fontId="334" fillId="0" borderId="112" xfId="3153" applyFont="1" applyFill="1" applyBorder="1" applyAlignment="1" applyProtection="1">
      <alignment horizontal="left" vertical="center"/>
    </xf>
    <xf numFmtId="0" fontId="345" fillId="0" borderId="0" xfId="0" applyFont="1" applyAlignment="1">
      <alignment horizontal="center" vertical="center" wrapText="1" readingOrder="1"/>
    </xf>
    <xf numFmtId="367" fontId="297" fillId="0" borderId="0" xfId="0" applyNumberFormat="1" applyFont="1" applyAlignment="1">
      <alignment vertical="center" wrapText="1"/>
    </xf>
    <xf numFmtId="0" fontId="364" fillId="0" borderId="112" xfId="0" applyFont="1" applyFill="1" applyBorder="1" applyAlignment="1" applyProtection="1">
      <alignment horizontal="center" vertical="center" wrapText="1"/>
      <protection locked="0"/>
    </xf>
    <xf numFmtId="0" fontId="365" fillId="0" borderId="0" xfId="0" applyFont="1" applyAlignment="1">
      <alignment vertical="center"/>
    </xf>
    <xf numFmtId="10" fontId="346" fillId="0" borderId="0" xfId="0" applyNumberFormat="1" applyFont="1" applyAlignment="1">
      <alignment horizontal="center" vertical="center"/>
    </xf>
    <xf numFmtId="0" fontId="346" fillId="0" borderId="0" xfId="0" applyFont="1" applyAlignment="1">
      <alignment horizontal="center" vertical="center"/>
    </xf>
    <xf numFmtId="0" fontId="297" fillId="0" borderId="0" xfId="0" applyNumberFormat="1" applyFont="1" applyAlignment="1">
      <alignment horizontal="center" vertical="center"/>
    </xf>
    <xf numFmtId="0" fontId="345" fillId="0" borderId="0" xfId="0" applyFont="1" applyAlignment="1">
      <alignment vertical="center"/>
    </xf>
    <xf numFmtId="0" fontId="345" fillId="0" borderId="0" xfId="0" applyFont="1" applyAlignment="1">
      <alignment horizontal="center" vertical="center"/>
    </xf>
    <xf numFmtId="0" fontId="345" fillId="0" borderId="0" xfId="0" applyNumberFormat="1" applyFont="1" applyAlignment="1">
      <alignment horizontal="center" vertical="center"/>
    </xf>
    <xf numFmtId="0" fontId="341" fillId="0" borderId="0" xfId="0" applyFont="1" applyAlignment="1">
      <alignment vertical="center"/>
    </xf>
    <xf numFmtId="0" fontId="341" fillId="0" borderId="0" xfId="0" applyFont="1" applyAlignment="1">
      <alignment horizontal="center" vertical="center"/>
    </xf>
    <xf numFmtId="0" fontId="341" fillId="0" borderId="0" xfId="0" applyNumberFormat="1" applyFont="1" applyAlignment="1">
      <alignment horizontal="center" vertical="center"/>
    </xf>
    <xf numFmtId="0" fontId="346" fillId="0" borderId="0" xfId="0" applyFont="1" applyAlignment="1">
      <alignment vertical="center"/>
    </xf>
    <xf numFmtId="0" fontId="345" fillId="0" borderId="113" xfId="0" applyFont="1" applyBorder="1" applyAlignment="1">
      <alignment vertical="center"/>
    </xf>
    <xf numFmtId="0" fontId="345" fillId="0" borderId="114" xfId="0" applyFont="1" applyBorder="1" applyAlignment="1">
      <alignment horizontal="center" vertical="center"/>
    </xf>
    <xf numFmtId="0" fontId="345" fillId="0" borderId="114" xfId="0" applyNumberFormat="1" applyFont="1" applyBorder="1" applyAlignment="1">
      <alignment horizontal="center" vertical="center"/>
    </xf>
    <xf numFmtId="0" fontId="345" fillId="0" borderId="125" xfId="0" applyFont="1" applyBorder="1" applyAlignment="1">
      <alignment horizontal="center" vertical="center"/>
    </xf>
    <xf numFmtId="0" fontId="345" fillId="0" borderId="125" xfId="0" applyNumberFormat="1" applyFont="1" applyBorder="1" applyAlignment="1">
      <alignment horizontal="center" vertical="center"/>
    </xf>
    <xf numFmtId="0" fontId="364" fillId="0" borderId="0" xfId="0" applyFont="1" applyAlignment="1">
      <alignment vertical="center"/>
    </xf>
    <xf numFmtId="0" fontId="106" fillId="0" borderId="0" xfId="0" applyFont="1" applyAlignment="1">
      <alignment vertical="center"/>
    </xf>
    <xf numFmtId="0" fontId="346" fillId="0" borderId="0" xfId="0" applyNumberFormat="1" applyFont="1" applyAlignment="1">
      <alignment horizontal="left" vertical="center"/>
    </xf>
    <xf numFmtId="17" fontId="346" fillId="0" borderId="0" xfId="0" applyNumberFormat="1" applyFont="1" applyAlignment="1">
      <alignment horizontal="center" vertical="center" wrapText="1" readingOrder="1"/>
    </xf>
    <xf numFmtId="0" fontId="297" fillId="0" borderId="0" xfId="0" applyFont="1" applyAlignment="1">
      <alignment horizontal="center" vertical="center" wrapText="1"/>
    </xf>
    <xf numFmtId="0" fontId="341" fillId="0" borderId="0" xfId="0" applyFont="1" applyAlignment="1">
      <alignment horizontal="center" vertical="center" wrapText="1"/>
    </xf>
    <xf numFmtId="0" fontId="345" fillId="0" borderId="0" xfId="0" applyFont="1" applyAlignment="1">
      <alignment horizontal="center" vertical="center" wrapText="1"/>
    </xf>
    <xf numFmtId="0" fontId="341" fillId="0" borderId="112" xfId="0" applyFont="1" applyBorder="1" applyAlignment="1">
      <alignment horizontal="center" vertical="center" wrapText="1"/>
    </xf>
    <xf numFmtId="0" fontId="341" fillId="0" borderId="126" xfId="0" applyFont="1" applyBorder="1" applyAlignment="1">
      <alignment horizontal="center" vertical="center" wrapText="1"/>
    </xf>
    <xf numFmtId="0" fontId="346" fillId="0" borderId="0" xfId="0" applyFont="1" applyAlignment="1">
      <alignment horizontal="center" vertical="center" wrapText="1"/>
    </xf>
    <xf numFmtId="0" fontId="346" fillId="0" borderId="0" xfId="0" applyFont="1" applyAlignment="1">
      <alignment horizontal="center" vertical="center" wrapText="1" readingOrder="1"/>
    </xf>
    <xf numFmtId="0" fontId="360" fillId="0" borderId="0" xfId="0" applyFont="1" applyAlignment="1">
      <alignment vertical="center" wrapText="1"/>
    </xf>
    <xf numFmtId="367" fontId="298" fillId="0" borderId="126" xfId="0" applyNumberFormat="1" applyFont="1" applyBorder="1" applyAlignment="1">
      <alignment horizontal="center" vertical="center" wrapText="1" readingOrder="1"/>
    </xf>
    <xf numFmtId="0" fontId="376" fillId="2" borderId="0" xfId="0" applyFont="1" applyFill="1" applyBorder="1" applyAlignment="1" applyProtection="1">
      <alignment horizontal="left" vertical="center" wrapText="1"/>
    </xf>
    <xf numFmtId="0" fontId="377" fillId="2" borderId="0" xfId="6193" applyFont="1" applyFill="1" applyBorder="1" applyAlignment="1" applyProtection="1">
      <alignment horizontal="left" vertical="center" wrapText="1"/>
    </xf>
    <xf numFmtId="0" fontId="334" fillId="2" borderId="0" xfId="2288" applyFont="1" applyFill="1" applyBorder="1" applyAlignment="1" applyProtection="1">
      <alignment vertical="center" wrapText="1"/>
    </xf>
    <xf numFmtId="0" fontId="341" fillId="0" borderId="0" xfId="0" applyFont="1" applyBorder="1" applyAlignment="1">
      <alignment horizontal="center" vertical="center" wrapText="1"/>
    </xf>
    <xf numFmtId="0" fontId="345" fillId="0" borderId="130" xfId="0" applyFont="1" applyBorder="1" applyAlignment="1">
      <alignment horizontal="center" vertical="center" wrapText="1" readingOrder="1"/>
    </xf>
    <xf numFmtId="174" fontId="378" fillId="0" borderId="126" xfId="0" applyNumberFormat="1" applyFont="1" applyBorder="1" applyAlignment="1">
      <alignment horizontal="center" vertical="center" wrapText="1" readingOrder="1"/>
    </xf>
    <xf numFmtId="174" fontId="379" fillId="0" borderId="0" xfId="0" applyNumberFormat="1" applyFont="1" applyAlignment="1">
      <alignment horizontal="center" vertical="center" wrapText="1" readingOrder="1"/>
    </xf>
    <xf numFmtId="174" fontId="378" fillId="0" borderId="0" xfId="0" applyNumberFormat="1" applyFont="1" applyAlignment="1">
      <alignment horizontal="center" vertical="center" wrapText="1" readingOrder="1"/>
    </xf>
    <xf numFmtId="367" fontId="296" fillId="0" borderId="112" xfId="0" applyNumberFormat="1" applyFont="1" applyBorder="1" applyAlignment="1">
      <alignment horizontal="center" vertical="center" wrapText="1" readingOrder="1"/>
    </xf>
    <xf numFmtId="367" fontId="378" fillId="0" borderId="126" xfId="0" applyNumberFormat="1" applyFont="1" applyBorder="1" applyAlignment="1">
      <alignment horizontal="center" vertical="center" wrapText="1" readingOrder="1"/>
    </xf>
    <xf numFmtId="367" fontId="379" fillId="0" borderId="0" xfId="0" applyNumberFormat="1" applyFont="1" applyAlignment="1">
      <alignment horizontal="center" vertical="center" wrapText="1" readingOrder="1"/>
    </xf>
    <xf numFmtId="367" fontId="378" fillId="0" borderId="0" xfId="0" applyNumberFormat="1" applyFont="1" applyAlignment="1">
      <alignment horizontal="center" vertical="center" wrapText="1" readingOrder="1"/>
    </xf>
    <xf numFmtId="0" fontId="297" fillId="0" borderId="0" xfId="0" applyFont="1" applyFill="1" applyBorder="1" applyAlignment="1" applyProtection="1">
      <alignment horizontal="center" vertical="center" wrapText="1"/>
      <protection locked="0"/>
    </xf>
    <xf numFmtId="0" fontId="340" fillId="0" borderId="0" xfId="0" applyFont="1" applyAlignment="1">
      <alignment horizontal="center" vertical="center" wrapText="1" readingOrder="1"/>
    </xf>
    <xf numFmtId="0" fontId="297" fillId="0" borderId="128" xfId="0" applyFont="1" applyFill="1" applyBorder="1" applyAlignment="1">
      <alignment horizontal="center" vertical="center" wrapText="1"/>
    </xf>
    <xf numFmtId="0" fontId="297" fillId="0" borderId="127" xfId="0" applyFont="1" applyFill="1" applyBorder="1" applyAlignment="1">
      <alignment horizontal="center" vertical="center" wrapText="1"/>
    </xf>
    <xf numFmtId="0" fontId="340" fillId="0" borderId="0" xfId="0" applyFont="1" applyAlignment="1">
      <alignment horizontal="center" vertical="center" wrapText="1" readingOrder="1"/>
    </xf>
    <xf numFmtId="0" fontId="361" fillId="2" borderId="0" xfId="0" applyFont="1" applyFill="1" applyBorder="1" applyAlignment="1" applyProtection="1">
      <alignment horizontal="left" vertical="center" wrapText="1"/>
    </xf>
    <xf numFmtId="1" fontId="298" fillId="0" borderId="126" xfId="0" applyNumberFormat="1" applyFont="1" applyBorder="1" applyAlignment="1">
      <alignment horizontal="center" vertical="center" readingOrder="1"/>
    </xf>
    <xf numFmtId="1" fontId="298" fillId="0" borderId="0" xfId="0" applyNumberFormat="1" applyFont="1" applyAlignment="1">
      <alignment horizontal="center" vertical="center" wrapText="1" readingOrder="1"/>
    </xf>
    <xf numFmtId="1" fontId="298" fillId="0" borderId="126" xfId="0" applyNumberFormat="1" applyFont="1" applyBorder="1" applyAlignment="1">
      <alignment horizontal="center" vertical="center" wrapText="1" readingOrder="1"/>
    </xf>
    <xf numFmtId="1" fontId="298" fillId="0" borderId="114" xfId="0" applyNumberFormat="1" applyFont="1" applyBorder="1" applyAlignment="1">
      <alignment horizontal="center" vertical="center" wrapText="1" readingOrder="1"/>
    </xf>
    <xf numFmtId="1" fontId="298" fillId="0" borderId="112" xfId="0" applyNumberFormat="1" applyFont="1" applyBorder="1" applyAlignment="1">
      <alignment horizontal="center" vertical="center" wrapText="1" readingOrder="1"/>
    </xf>
    <xf numFmtId="0" fontId="338" fillId="0" borderId="0" xfId="0" applyFont="1" applyFill="1" applyAlignment="1">
      <alignment wrapText="1"/>
    </xf>
    <xf numFmtId="2" fontId="343" fillId="0" borderId="0" xfId="0" applyNumberFormat="1" applyFont="1" applyAlignment="1">
      <alignment horizontal="center" vertical="center" wrapText="1" readingOrder="1"/>
    </xf>
    <xf numFmtId="0" fontId="338" fillId="0" borderId="0" xfId="0" applyFont="1" applyFill="1" applyAlignment="1">
      <alignment horizontal="left" wrapText="1" readingOrder="1"/>
    </xf>
    <xf numFmtId="0" fontId="302" fillId="0" borderId="0" xfId="0" applyFont="1" applyFill="1" applyBorder="1" applyAlignment="1">
      <alignment horizontal="left" vertical="center" wrapText="1"/>
    </xf>
    <xf numFmtId="0" fontId="338" fillId="0" borderId="0" xfId="0" applyFont="1" applyFill="1" applyAlignment="1">
      <alignment horizontal="left" readingOrder="1"/>
    </xf>
    <xf numFmtId="0" fontId="338" fillId="0" borderId="0" xfId="0" applyFont="1" applyFill="1" applyAlignment="1">
      <alignment readingOrder="1"/>
    </xf>
    <xf numFmtId="14" fontId="346" fillId="0" borderId="0" xfId="0" applyNumberFormat="1" applyFont="1" applyFill="1" applyAlignment="1">
      <alignment horizontal="center" vertical="center"/>
    </xf>
    <xf numFmtId="0" fontId="334" fillId="0" borderId="0" xfId="0" applyFont="1" applyFill="1" applyBorder="1" applyAlignment="1" applyProtection="1">
      <alignment horizontal="left" vertical="center"/>
    </xf>
    <xf numFmtId="0" fontId="334" fillId="0" borderId="112" xfId="0" applyFont="1" applyFill="1" applyBorder="1" applyAlignment="1" applyProtection="1">
      <alignment horizontal="left" vertical="center"/>
    </xf>
    <xf numFmtId="0" fontId="340" fillId="0" borderId="0" xfId="0" applyFont="1" applyAlignment="1">
      <alignment horizontal="center" vertical="center" wrapText="1" readingOrder="1"/>
    </xf>
    <xf numFmtId="0" fontId="340" fillId="0" borderId="112" xfId="0" applyFont="1" applyBorder="1" applyAlignment="1">
      <alignment horizontal="center" vertical="center" wrapText="1" readingOrder="1"/>
    </xf>
    <xf numFmtId="0" fontId="334" fillId="2" borderId="0" xfId="0" applyFont="1" applyFill="1" applyBorder="1" applyAlignment="1" applyProtection="1">
      <alignment horizontal="center" vertical="center" wrapText="1"/>
    </xf>
    <xf numFmtId="0" fontId="361" fillId="2" borderId="0" xfId="0" applyFont="1" applyFill="1" applyBorder="1" applyAlignment="1" applyProtection="1">
      <alignment horizontal="left" vertical="center" wrapText="1"/>
    </xf>
    <xf numFmtId="0" fontId="334" fillId="0" borderId="0" xfId="2288" applyFont="1" applyFill="1" applyBorder="1" applyAlignment="1" applyProtection="1">
      <alignment horizontal="left" vertical="center"/>
    </xf>
    <xf numFmtId="0" fontId="334" fillId="0" borderId="112" xfId="2288" applyFont="1" applyFill="1" applyBorder="1" applyAlignment="1" applyProtection="1">
      <alignment horizontal="left" vertical="center"/>
    </xf>
    <xf numFmtId="0" fontId="334" fillId="2" borderId="0" xfId="2288" applyFont="1" applyFill="1" applyBorder="1" applyAlignment="1" applyProtection="1">
      <alignment horizontal="center" vertical="center" wrapText="1"/>
    </xf>
    <xf numFmtId="0" fontId="337" fillId="0" borderId="0" xfId="0" applyFont="1" applyFill="1" applyBorder="1" applyAlignment="1">
      <alignment horizontal="center" vertical="center" wrapText="1"/>
    </xf>
    <xf numFmtId="0" fontId="337" fillId="0" borderId="112" xfId="0" applyFont="1" applyFill="1" applyBorder="1" applyAlignment="1">
      <alignment horizontal="center" vertical="center" wrapText="1"/>
    </xf>
    <xf numFmtId="0" fontId="300" fillId="0" borderId="0" xfId="0" applyFont="1" applyFill="1" applyBorder="1" applyAlignment="1">
      <alignment horizontal="center" vertical="center" wrapText="1"/>
    </xf>
    <xf numFmtId="0" fontId="300" fillId="0" borderId="112" xfId="0" applyFont="1" applyFill="1" applyBorder="1" applyAlignment="1">
      <alignment horizontal="center" vertical="center" wrapText="1"/>
    </xf>
    <xf numFmtId="0" fontId="345" fillId="0" borderId="112" xfId="0" applyFont="1" applyFill="1" applyBorder="1" applyAlignment="1">
      <alignment horizontal="center" vertical="center" wrapText="1"/>
    </xf>
    <xf numFmtId="0" fontId="297" fillId="0" borderId="128" xfId="0" applyFont="1" applyFill="1" applyBorder="1" applyAlignment="1">
      <alignment horizontal="center" vertical="center" wrapText="1"/>
    </xf>
    <xf numFmtId="0" fontId="297" fillId="0" borderId="127" xfId="0" applyFont="1" applyFill="1" applyBorder="1" applyAlignment="1">
      <alignment horizontal="center" vertical="center" wrapText="1"/>
    </xf>
    <xf numFmtId="0" fontId="184" fillId="67" borderId="60" xfId="0" applyFont="1" applyFill="1" applyBorder="1" applyAlignment="1" applyProtection="1">
      <alignment horizontal="center" vertical="center"/>
      <protection locked="0"/>
    </xf>
    <xf numFmtId="0" fontId="184" fillId="67" borderId="63" xfId="0" applyFont="1" applyFill="1" applyBorder="1" applyAlignment="1" applyProtection="1">
      <alignment horizontal="center" vertical="center"/>
      <protection locked="0"/>
    </xf>
    <xf numFmtId="0" fontId="227" fillId="66" borderId="0" xfId="0" applyFont="1" applyFill="1" applyAlignment="1">
      <alignment horizontal="center"/>
    </xf>
    <xf numFmtId="0" fontId="191" fillId="0" borderId="0" xfId="0" applyFont="1" applyFill="1" applyAlignment="1" applyProtection="1">
      <alignment horizontal="left" vertical="top" wrapText="1"/>
    </xf>
    <xf numFmtId="0" fontId="183" fillId="67" borderId="61" xfId="0" applyFont="1" applyFill="1" applyBorder="1" applyAlignment="1" applyProtection="1">
      <alignment horizontal="left" vertical="center"/>
    </xf>
    <xf numFmtId="0" fontId="183" fillId="67" borderId="64" xfId="0" applyFont="1" applyFill="1" applyBorder="1" applyAlignment="1" applyProtection="1">
      <alignment horizontal="left" vertical="center"/>
    </xf>
    <xf numFmtId="0" fontId="184" fillId="67" borderId="62" xfId="0" applyFont="1" applyFill="1" applyBorder="1" applyAlignment="1" applyProtection="1">
      <alignment horizontal="center" vertical="center"/>
      <protection locked="0"/>
    </xf>
    <xf numFmtId="0" fontId="184" fillId="67" borderId="65" xfId="0" applyFont="1" applyFill="1" applyBorder="1" applyAlignment="1" applyProtection="1">
      <alignment horizontal="center" vertical="center"/>
      <protection locked="0"/>
    </xf>
    <xf numFmtId="0" fontId="181" fillId="67" borderId="62" xfId="0" applyFont="1" applyFill="1" applyBorder="1" applyAlignment="1" applyProtection="1">
      <alignment horizontal="center" vertical="center" wrapText="1"/>
      <protection locked="0"/>
    </xf>
    <xf numFmtId="0" fontId="181" fillId="67" borderId="65" xfId="0" applyFont="1" applyFill="1" applyBorder="1" applyAlignment="1" applyProtection="1">
      <alignment horizontal="center" vertical="center" wrapText="1"/>
      <protection locked="0"/>
    </xf>
    <xf numFmtId="0" fontId="26" fillId="0" borderId="0" xfId="2288" applyFont="1" applyBorder="1" applyAlignment="1"/>
    <xf numFmtId="0" fontId="106" fillId="0" borderId="0" xfId="2288" applyFont="1" applyAlignment="1"/>
    <xf numFmtId="0" fontId="230" fillId="0" borderId="0" xfId="2288" applyFont="1" applyFill="1" applyAlignment="1">
      <alignment horizontal="center" vertical="center"/>
    </xf>
    <xf numFmtId="14" fontId="233" fillId="67" borderId="67" xfId="2288" applyNumberFormat="1" applyFont="1" applyFill="1" applyBorder="1" applyAlignment="1" applyProtection="1">
      <alignment horizontal="center" vertical="center"/>
    </xf>
    <xf numFmtId="0" fontId="233" fillId="67" borderId="69" xfId="2288" applyFont="1" applyFill="1" applyBorder="1" applyAlignment="1" applyProtection="1">
      <alignment horizontal="center" vertical="center"/>
    </xf>
    <xf numFmtId="0" fontId="233" fillId="67" borderId="68" xfId="2288" applyFont="1" applyFill="1" applyBorder="1" applyAlignment="1" applyProtection="1">
      <alignment horizontal="center" vertical="center"/>
    </xf>
    <xf numFmtId="0" fontId="233" fillId="67" borderId="67" xfId="2288" applyFont="1" applyFill="1" applyBorder="1" applyAlignment="1" applyProtection="1">
      <alignment horizontal="center" vertical="center"/>
    </xf>
    <xf numFmtId="0" fontId="179" fillId="0" borderId="59" xfId="2288" applyFont="1" applyBorder="1" applyAlignment="1">
      <alignment horizontal="center" vertical="center"/>
    </xf>
    <xf numFmtId="0" fontId="179" fillId="0" borderId="33" xfId="2288" applyFont="1" applyBorder="1" applyAlignment="1">
      <alignment horizontal="center" vertical="center"/>
    </xf>
    <xf numFmtId="0" fontId="179" fillId="0" borderId="59" xfId="2288" applyFont="1" applyFill="1" applyBorder="1" applyAlignment="1">
      <alignment horizontal="center" vertical="center"/>
    </xf>
    <xf numFmtId="0" fontId="237" fillId="0" borderId="0" xfId="2288" applyFont="1" applyFill="1" applyBorder="1" applyAlignment="1">
      <alignment horizontal="center" vertical="center" wrapText="1"/>
    </xf>
    <xf numFmtId="14" fontId="300" fillId="0" borderId="0" xfId="0" applyNumberFormat="1" applyFont="1" applyFill="1" applyBorder="1" applyAlignment="1">
      <alignment horizontal="center" vertical="center" wrapText="1"/>
    </xf>
    <xf numFmtId="2" fontId="187" fillId="67" borderId="0" xfId="0" applyNumberFormat="1" applyFont="1" applyFill="1" applyBorder="1" applyAlignment="1" applyProtection="1">
      <alignment horizontal="center" vertical="center" wrapText="1"/>
    </xf>
    <xf numFmtId="2" fontId="187" fillId="67" borderId="65" xfId="0" applyNumberFormat="1" applyFont="1" applyFill="1" applyBorder="1" applyAlignment="1" applyProtection="1">
      <alignment horizontal="center" vertical="center" wrapText="1"/>
    </xf>
    <xf numFmtId="0" fontId="170" fillId="0" borderId="0" xfId="0" applyFont="1" applyBorder="1" applyAlignment="1">
      <alignment horizontal="center" vertical="center"/>
    </xf>
    <xf numFmtId="0" fontId="195" fillId="67" borderId="74" xfId="0" applyFont="1" applyFill="1" applyBorder="1" applyAlignment="1" applyProtection="1">
      <alignment horizontal="center" vertical="center" wrapText="1"/>
    </xf>
    <xf numFmtId="0" fontId="195" fillId="67" borderId="73" xfId="0" applyFont="1" applyFill="1" applyBorder="1" applyAlignment="1" applyProtection="1">
      <alignment horizontal="center" vertical="center" wrapText="1"/>
    </xf>
    <xf numFmtId="2" fontId="187" fillId="67" borderId="71" xfId="0" applyNumberFormat="1" applyFont="1" applyFill="1" applyBorder="1" applyAlignment="1" applyProtection="1">
      <alignment horizontal="center" vertical="center" wrapText="1"/>
    </xf>
    <xf numFmtId="2" fontId="187" fillId="67" borderId="66" xfId="0" applyNumberFormat="1" applyFont="1" applyFill="1" applyBorder="1" applyAlignment="1" applyProtection="1">
      <alignment horizontal="center" vertical="center" wrapText="1"/>
    </xf>
    <xf numFmtId="0" fontId="197" fillId="67" borderId="61" xfId="0" applyFont="1" applyFill="1" applyBorder="1" applyAlignment="1" applyProtection="1">
      <alignment horizontal="left" vertical="center"/>
    </xf>
    <xf numFmtId="0" fontId="197" fillId="67" borderId="70" xfId="0" applyFont="1" applyFill="1" applyBorder="1" applyAlignment="1" applyProtection="1">
      <alignment horizontal="left" vertical="center"/>
    </xf>
    <xf numFmtId="0" fontId="197" fillId="67" borderId="64" xfId="0" applyFont="1" applyFill="1" applyBorder="1" applyAlignment="1" applyProtection="1">
      <alignment horizontal="left" vertical="center"/>
    </xf>
    <xf numFmtId="0" fontId="360" fillId="0" borderId="0" xfId="0" applyFont="1" applyFill="1" applyAlignment="1">
      <alignment horizontal="left" vertical="center" wrapText="1"/>
    </xf>
    <xf numFmtId="0" fontId="360" fillId="0" borderId="0" xfId="0" applyFont="1" applyAlignment="1">
      <alignment horizontal="center" vertical="center" wrapText="1"/>
    </xf>
    <xf numFmtId="0" fontId="360" fillId="0" borderId="0" xfId="0" applyNumberFormat="1" applyFont="1" applyAlignment="1">
      <alignment horizontal="center" vertical="center" wrapText="1"/>
    </xf>
    <xf numFmtId="0" fontId="360" fillId="0" borderId="0" xfId="0" applyNumberFormat="1" applyFont="1" applyAlignment="1">
      <alignment horizontal="center" vertical="center"/>
    </xf>
    <xf numFmtId="329" fontId="298" fillId="0" borderId="139" xfId="1954" applyNumberFormat="1" applyFont="1" applyFill="1" applyBorder="1" applyAlignment="1">
      <alignment horizontal="left" vertical="center"/>
    </xf>
    <xf numFmtId="0" fontId="296" fillId="0" borderId="140" xfId="2288" applyFont="1" applyFill="1" applyBorder="1" applyAlignment="1">
      <alignment vertical="center"/>
    </xf>
    <xf numFmtId="367" fontId="298" fillId="0" borderId="140" xfId="0" applyNumberFormat="1" applyFont="1" applyBorder="1" applyAlignment="1">
      <alignment horizontal="center" vertical="center" wrapText="1" readingOrder="1"/>
    </xf>
    <xf numFmtId="367" fontId="298" fillId="0" borderId="141" xfId="0" applyNumberFormat="1" applyFont="1" applyBorder="1" applyAlignment="1">
      <alignment horizontal="center" vertical="center" wrapText="1" readingOrder="1"/>
    </xf>
    <xf numFmtId="0" fontId="298" fillId="0" borderId="140" xfId="2288" applyFont="1" applyFill="1" applyBorder="1" applyAlignment="1">
      <alignment vertical="center"/>
    </xf>
  </cellXfs>
  <cellStyles count="6194">
    <cellStyle name="_x000a_386grabber=M" xfId="2585"/>
    <cellStyle name="&quot;X&quot; MEN" xfId="2"/>
    <cellStyle name="#" xfId="3"/>
    <cellStyle name="###0" xfId="2586"/>
    <cellStyle name="#,##0" xfId="2587"/>
    <cellStyle name="#,##0.0" xfId="2588"/>
    <cellStyle name="#,##0_Simul_taxasWACC-Revisão-23.07.02" xfId="2589"/>
    <cellStyle name="#.##0" xfId="2590"/>
    <cellStyle name="#.##0,0" xfId="2591"/>
    <cellStyle name="#.##0_Simul_taxasWACC-Revisão-23.07.02" xfId="2592"/>
    <cellStyle name="$" xfId="4"/>
    <cellStyle name="$m" xfId="5"/>
    <cellStyle name="$m 2" xfId="3922"/>
    <cellStyle name="$q" xfId="6"/>
    <cellStyle name="$q 2" xfId="3923"/>
    <cellStyle name="$q*" xfId="7"/>
    <cellStyle name="$q* 2" xfId="3924"/>
    <cellStyle name="$q_valuation 100305_JPM_LZD" xfId="8"/>
    <cellStyle name="$qA" xfId="9"/>
    <cellStyle name="$qA 2" xfId="3925"/>
    <cellStyle name="$qRange" xfId="10"/>
    <cellStyle name="$qRange 2" xfId="3926"/>
    <cellStyle name="%" xfId="12"/>
    <cellStyle name="% 2" xfId="2593"/>
    <cellStyle name="% 3" xfId="2594"/>
    <cellStyle name="% 4" xfId="2595"/>
    <cellStyle name="% 5" xfId="2596"/>
    <cellStyle name="% Presentation" xfId="11"/>
    <cellStyle name="% Presentation 2" xfId="3415"/>
    <cellStyle name="%_080131_Silver_operating_model_v60" xfId="2597"/>
    <cellStyle name="%0" xfId="3927"/>
    <cellStyle name="%1" xfId="3928"/>
    <cellStyle name="%2" xfId="3929"/>
    <cellStyle name="******************************************" xfId="13"/>
    <cellStyle name="_%(SignOnly)" xfId="14"/>
    <cellStyle name="_%(SignOnly) 2" xfId="3930"/>
    <cellStyle name="_%(SignSpaceOnly)" xfId="15"/>
    <cellStyle name="_%(SignSpaceOnly) 2" xfId="3931"/>
    <cellStyle name="____page" xfId="3932"/>
    <cellStyle name="___col1" xfId="3933"/>
    <cellStyle name="___col2" xfId="3934"/>
    <cellStyle name="___col3" xfId="3935"/>
    <cellStyle name="___page" xfId="3936"/>
    <cellStyle name="___row1" xfId="3937"/>
    <cellStyle name="___row2" xfId="3938"/>
    <cellStyle name="___row3" xfId="3939"/>
    <cellStyle name="__page" xfId="3940"/>
    <cellStyle name="_20080714_DespesasPOA2009XPM2009 (2)" xfId="2598"/>
    <cellStyle name="_ATG Aldeasa" xfId="3941"/>
    <cellStyle name="_ATG Aldeasa_Summary BDG 2011" xfId="3942"/>
    <cellStyle name="_ATG Aldeasa_Summary II° F 2010" xfId="3943"/>
    <cellStyle name="_ATG Aldeasa_Summary III° F 2010 (version 1)" xfId="3944"/>
    <cellStyle name="_Back up PPT Piano retail" xfId="16"/>
    <cellStyle name="_Back up PPT Piano retail 2" xfId="3945"/>
    <cellStyle name="_CASH FLOW_BDG 2011" xfId="2599"/>
    <cellStyle name="_CASH FLOW_BDG 2011_Rimborsi-accensioni" xfId="2600"/>
    <cellStyle name="_col1" xfId="3946"/>
    <cellStyle name="_Column1" xfId="17"/>
    <cellStyle name="_Column1 2" xfId="3416"/>
    <cellStyle name="_Column1_Comparables 6Dec02" xfId="18"/>
    <cellStyle name="_Column1_Comparables 6Dec02 2" xfId="3417"/>
    <cellStyle name="_Column1_Consensus 6Dec02" xfId="19"/>
    <cellStyle name="_Column1_Consensus 6Dec02 2" xfId="3418"/>
    <cellStyle name="_Column1_Falcon Valuation 03dic02 PWT" xfId="20"/>
    <cellStyle name="_Column1_Fiat Avio hp Blackstone2updated" xfId="21"/>
    <cellStyle name="_Column1_FX SWAP ATG 0612" xfId="2601"/>
    <cellStyle name="_Column1_FX SWAP ATG 0712" xfId="2602"/>
    <cellStyle name="_Column1_FX SWAP ATG 0812" xfId="2603"/>
    <cellStyle name="_Column1_Marelli PFN" xfId="22"/>
    <cellStyle name="_Column1_MM New Business Plan 10-25-02 final" xfId="23"/>
    <cellStyle name="_Column1_MM New Business Plan 10-25-02 final 2" xfId="3419"/>
    <cellStyle name="_Column1_P&amp;L" xfId="3947"/>
    <cellStyle name="_Column1_riepilogo IRS - copia" xfId="2604"/>
    <cellStyle name="_Column1_WACC Enrica" xfId="24"/>
    <cellStyle name="_Column1_WACC Enrica 2" xfId="3420"/>
    <cellStyle name="_Column2" xfId="25"/>
    <cellStyle name="_Column2_Comparables 6Dec02" xfId="26"/>
    <cellStyle name="_Column2_Consensus 6Dec02" xfId="27"/>
    <cellStyle name="_Column2_Falcon Valuation 03dic02 PWT" xfId="28"/>
    <cellStyle name="_Column2_Falcon Valuation 03dic02 PWT 2" xfId="3421"/>
    <cellStyle name="_Column2_Fiat Avio hp Blackstone2updated" xfId="29"/>
    <cellStyle name="_Column2_Fiat Avio hp Blackstone2updated 2" xfId="3422"/>
    <cellStyle name="_Column2_Marelli PFN" xfId="30"/>
    <cellStyle name="_Column2_Marelli PFN 2" xfId="3423"/>
    <cellStyle name="_Column2_MM New Business Plan 10-25-02 final" xfId="31"/>
    <cellStyle name="_Column2_P&amp;L" xfId="3948"/>
    <cellStyle name="_Column2_P&amp;L_template_piano_REPCECA_istruzioni" xfId="3949"/>
    <cellStyle name="_Column2_P&amp;L_template_piano_REPCECA_istruzioni_v2" xfId="3950"/>
    <cellStyle name="_Column2_P&amp;L_template_piano_REPCECA_v2" xfId="3951"/>
    <cellStyle name="_Column2_Partecipazioni 3_v3" xfId="3952"/>
    <cellStyle name="_Column2_WACC Enrica" xfId="32"/>
    <cellStyle name="_Column3" xfId="33"/>
    <cellStyle name="_Column3_Falcon Valuation 03dic02 PWT" xfId="34"/>
    <cellStyle name="_Column3_MM New Business Plan 12-17-02 final" xfId="35"/>
    <cellStyle name="_Column3_P&amp;L" xfId="3953"/>
    <cellStyle name="_Column3_Partecipazioni 3_v3" xfId="3954"/>
    <cellStyle name="_Column3_Teksid Business Plan 2002 27Jan2003" xfId="36"/>
    <cellStyle name="_Column4" xfId="37"/>
    <cellStyle name="_Column4_FX SWAP ATG 0612" xfId="2605"/>
    <cellStyle name="_Column4_FX SWAP ATG 0712" xfId="2606"/>
    <cellStyle name="_Column4_FX Swap ATG SPA_1011" xfId="2607"/>
    <cellStyle name="_Column4_FX Swap ATG SPA_1211" xfId="2608"/>
    <cellStyle name="_Column4_P&amp;L" xfId="3955"/>
    <cellStyle name="_Column4_P&amp;L_template_piano_REPCECA_istruzioni" xfId="3956"/>
    <cellStyle name="_Column4_P&amp;L_template_piano_REPCECA_istruzioni_v2" xfId="3957"/>
    <cellStyle name="_Column4_Partecipazioni 3_v3" xfId="3958"/>
    <cellStyle name="_Column4_riepilogo IRS - copia" xfId="2609"/>
    <cellStyle name="_Column4_Rimborsi-accensioni" xfId="2610"/>
    <cellStyle name="_Column4_Tesoreria_Fin_0811" xfId="2611"/>
    <cellStyle name="_Column5" xfId="38"/>
    <cellStyle name="_Column5_P&amp;L" xfId="3959"/>
    <cellStyle name="_Column5_Partecipazioni 3_v3" xfId="3960"/>
    <cellStyle name="_Column6" xfId="39"/>
    <cellStyle name="_Column6_P&amp;L" xfId="3961"/>
    <cellStyle name="_Column6_Partecipazioni 3_v3" xfId="3962"/>
    <cellStyle name="_Column7" xfId="40"/>
    <cellStyle name="_Column7_Analisi Forecast Flash" xfId="3963"/>
    <cellStyle name="_Column7_Analisi Forecast Flash v1" xfId="3964"/>
    <cellStyle name="_Column7_P&amp;L" xfId="3965"/>
    <cellStyle name="_Column7_Partecipazioni 3_v3" xfId="3966"/>
    <cellStyle name="_Comma" xfId="41"/>
    <cellStyle name="_Comma 2" xfId="3967"/>
    <cellStyle name="_Comma_valuation 100305_JPM_LZD" xfId="42"/>
    <cellStyle name="_Comma_valuation 100305_JPM_LZD 2" xfId="3968"/>
    <cellStyle name="_Currency" xfId="43"/>
    <cellStyle name="_Currency 2" xfId="3969"/>
    <cellStyle name="_Currency_~0061532" xfId="44"/>
    <cellStyle name="_Currency_~0061532 2" xfId="3970"/>
    <cellStyle name="_Currency_~0061532_Impact" xfId="45"/>
    <cellStyle name="_Currency_~0061532_Impact 2" xfId="3971"/>
    <cellStyle name="_Currency_~0061532_Model Leap Laz 23-04-04" xfId="46"/>
    <cellStyle name="_Currency_~0061532_Model Leap Laz 23-04-04 2" xfId="3972"/>
    <cellStyle name="_Currency_~0061532_Nickel" xfId="47"/>
    <cellStyle name="_Currency_~0061532_Nickel 2" xfId="3973"/>
    <cellStyle name="_Currency_~0061532_Nickel_1" xfId="48"/>
    <cellStyle name="_Currency_~0061532_Nickel_1 2" xfId="3974"/>
    <cellStyle name="_Currency_~0061532_Nickel_1_Centaur-Uranus-19-04-04-14h00" xfId="49"/>
    <cellStyle name="_Currency_~0061532_Nickel_1_Impact" xfId="50"/>
    <cellStyle name="_Currency_~0061532_Nickel_1_Impact 2" xfId="3975"/>
    <cellStyle name="_Currency_~0061532_Nickel_1_'lbo" xfId="51"/>
    <cellStyle name="_Currency_~0061532_Nickel_1_'lbo 2" xfId="3424"/>
    <cellStyle name="_Currency_~0061532_Nickel_1_'lbo_Picasso model 150404 v15 clean" xfId="52"/>
    <cellStyle name="_Currency_~0061532_Nickel_1_'lbo_Picasso model 150404 v15 clean 2" xfId="3976"/>
    <cellStyle name="_Currency_~0061532_Nickel_1_Model Leap Laz 23-04-04" xfId="53"/>
    <cellStyle name="_Currency_~0061532_Nickel_1_Model Leap Laz 23-04-04 2" xfId="3977"/>
    <cellStyle name="_Currency_~0061532_Nickel_1_Picasso model 150404 v15 clean" xfId="54"/>
    <cellStyle name="_Currency_~0061532_Nickel_1_Picasso model 150404 v15 clean 2" xfId="3978"/>
    <cellStyle name="_Currency_~0061532_Nickel_1_Valuation Material 18-11-04" xfId="55"/>
    <cellStyle name="_Currency_~0061532_Nickel_1_Valuation Material 18-11-04 2" xfId="3979"/>
    <cellStyle name="_Currency_~0061532_Nickel_Picasso model 150404 v15 clean" xfId="56"/>
    <cellStyle name="_Currency_~0061532_Nickel_Picasso model 150404 v15 clean 2" xfId="3980"/>
    <cellStyle name="_Currency_~0061532_Picasso model 150404 v15 clean" xfId="57"/>
    <cellStyle name="_Currency_~0061532_Picasso model 150404 v15 clean 2" xfId="3981"/>
    <cellStyle name="_Currency_~0061532_PL4 uk" xfId="58"/>
    <cellStyle name="_Currency_~0061532_PL4 uk 2" xfId="3982"/>
    <cellStyle name="_Currency_~0061532_PL4 uk_1" xfId="59"/>
    <cellStyle name="_Currency_~0061532_PL4 uk_1 2" xfId="3983"/>
    <cellStyle name="_Currency_~0061532_PL4 uk_1_'lbo" xfId="60"/>
    <cellStyle name="_Currency_~0061532_PL4 uk_1_'lbo 2" xfId="3984"/>
    <cellStyle name="_Currency_~0061532_PL4 uk_1_Model Lilly new 30-01-02" xfId="61"/>
    <cellStyle name="_Currency_~0061532_PL4 uk_1_Model Lilly new 30-01-02 2" xfId="3425"/>
    <cellStyle name="_Currency_~0061532_PL4 uk_Impact" xfId="62"/>
    <cellStyle name="_Currency_~0061532_PL4 uk_Impact 2" xfId="3985"/>
    <cellStyle name="_Currency_~0061532_PL4 uk_Model Leap Laz 23-04-04" xfId="63"/>
    <cellStyle name="_Currency_~0061532_PL4 uk_Model Leap Laz 23-04-04 2" xfId="3986"/>
    <cellStyle name="_Currency_~0061532_PL4 uk_Picasso model 150404 v15 clean" xfId="64"/>
    <cellStyle name="_Currency_~0061532_PL4 uk_Picasso model 150404 v15 clean 2" xfId="3987"/>
    <cellStyle name="_Currency_~0061532_PL4 uk_Valuation Material 18-11-04" xfId="65"/>
    <cellStyle name="_Currency_~0061532_PL4 uk_Valuation Material 18-11-04 2" xfId="3988"/>
    <cellStyle name="_Currency_~0061532_Valuation Material 18-11-04" xfId="66"/>
    <cellStyle name="_Currency_~0061532_Valuation Material 18-11-04 2" xfId="3989"/>
    <cellStyle name="_Currency_~4065376" xfId="67"/>
    <cellStyle name="_Currency_~4065376 2" xfId="3426"/>
    <cellStyle name="_Currency_AccretionDilution" xfId="68"/>
    <cellStyle name="_Currency_AccretionDilution 2" xfId="3427"/>
    <cellStyle name="_Currency_Alamosa Merger" xfId="69"/>
    <cellStyle name="_Currency_Alamosa Standalone6" xfId="70"/>
    <cellStyle name="_Currency_Alamosa Standalone8b" xfId="71"/>
    <cellStyle name="_Currency_Book2" xfId="72"/>
    <cellStyle name="_Currency_Book2 2" xfId="3990"/>
    <cellStyle name="_Currency_Cap Tables-4" xfId="73"/>
    <cellStyle name="_Currency_Cap_Table_022603" xfId="74"/>
    <cellStyle name="_Currency_Cap_Table_022603 2" xfId="3991"/>
    <cellStyle name="_Currency_carrier comps 12-4-01" xfId="75"/>
    <cellStyle name="_Currency_carrier comps 12-4-01 2" xfId="3992"/>
    <cellStyle name="_Currency_carrier comps05" xfId="76"/>
    <cellStyle name="_Currency_carrier comps05 2" xfId="3993"/>
    <cellStyle name="_Currency_Centaur-Uranus-19-04-04-14h00" xfId="77"/>
    <cellStyle name="_Currency_Centaur-Uranus-19-04-04-14h00 2" xfId="3994"/>
    <cellStyle name="_Currency_Combo RW 125" xfId="78"/>
    <cellStyle name="_Currency_consensus thalès" xfId="79"/>
    <cellStyle name="_Currency_consensus thalès 2" xfId="3995"/>
    <cellStyle name="_Currency_Graph commenté maj" xfId="80"/>
    <cellStyle name="_Currency_Graph commenté maj 2" xfId="3428"/>
    <cellStyle name="_Currency_'lbo" xfId="81"/>
    <cellStyle name="_Currency_'lbo 2" xfId="3996"/>
    <cellStyle name="_Currency_Level 3 comps-2" xfId="82"/>
    <cellStyle name="_Currency_Level 3 comps-2 2" xfId="3997"/>
    <cellStyle name="_Currency_Model Lilly new 30-01-02" xfId="83"/>
    <cellStyle name="_Currency_Model Lilly new 30-01-02 2" xfId="3429"/>
    <cellStyle name="_Currency_Modele Etoile 140302" xfId="84"/>
    <cellStyle name="_Currency_Modele Etoile 140302 2" xfId="3998"/>
    <cellStyle name="_Currency_Modele Etoile 140302_Impact" xfId="85"/>
    <cellStyle name="_Currency_Modele Etoile 140302_Impact 2" xfId="3999"/>
    <cellStyle name="_Currency_Modele Etoile 140302_Model Leap Laz 23-04-04" xfId="86"/>
    <cellStyle name="_Currency_Modele Etoile 140302_Model Leap Laz 23-04-04 2" xfId="4000"/>
    <cellStyle name="_Currency_Modele Etoile 140302_Picasso model 150404 v15 clean" xfId="87"/>
    <cellStyle name="_Currency_Modele Etoile 140302_Picasso model 150404 v15 clean 2" xfId="4001"/>
    <cellStyle name="_Currency_Modele Etoile 140302_Valuation Material 18-11-04" xfId="88"/>
    <cellStyle name="_Currency_Modele Etoile 140302_Valuation Material 18-11-04 2" xfId="4002"/>
    <cellStyle name="_Currency_modele titus 18 02 03" xfId="89"/>
    <cellStyle name="_Currency_modele titus 18 02 03 2" xfId="3430"/>
    <cellStyle name="_Currency_Newspaper Comps - New" xfId="90"/>
    <cellStyle name="_Currency_Newspaper Comps - New 2" xfId="3431"/>
    <cellStyle name="_Currency_Newspaper Comps - New_consensus thalès" xfId="91"/>
    <cellStyle name="_Currency_Newspaper Comps - New_consensus thalès 2" xfId="3432"/>
    <cellStyle name="_Currency_Newspaper Comps - New_consensus thalès_Picasso model 150404 v15 clean" xfId="92"/>
    <cellStyle name="_Currency_Newspaper Comps - New_consensus thalès_Picasso model 150404 v15 clean 2" xfId="3433"/>
    <cellStyle name="_Currency_Newspaper Comps - New_Graph commenté maj" xfId="93"/>
    <cellStyle name="_Currency_Newspaper Comps - New_Graph commenté maj 2" xfId="4003"/>
    <cellStyle name="_Currency_Newspaper Comps - New_modele titus 18 02 03" xfId="94"/>
    <cellStyle name="_Currency_Newspaper Comps - New_modele titus 18 02 03 2" xfId="4004"/>
    <cellStyle name="_Currency_Newspaper Comps - New_Picasso model 150404 v15 clean" xfId="95"/>
    <cellStyle name="_Currency_Newspaper Comps - New_Picasso model 150404 v15 clean 2" xfId="3434"/>
    <cellStyle name="_Currency_Newspaper Comps - New_Project_Universe_Model_174" xfId="96"/>
    <cellStyle name="_Currency_Newspaper Comps - New_Project_Universe_Model_174 2" xfId="3435"/>
    <cellStyle name="_Currency_Newspaper Comps - New_Project_Universe_Model_197" xfId="97"/>
    <cellStyle name="_Currency_Newspaper Comps - New_Project_Universe_Model_197 2" xfId="3436"/>
    <cellStyle name="_Currency_Newspaper Comps - New_Valuation Material 18-11-04" xfId="98"/>
    <cellStyle name="_Currency_Newspaper Comps - New_Valuation Material 18-11-04 2" xfId="4005"/>
    <cellStyle name="_Currency_PL4 uk" xfId="99"/>
    <cellStyle name="_Currency_PL4 uk 2" xfId="4006"/>
    <cellStyle name="_Currency_PL4 uk_1" xfId="100"/>
    <cellStyle name="_Currency_PL4 uk_1 2" xfId="4007"/>
    <cellStyle name="_Currency_PL4 uk_Impact" xfId="101"/>
    <cellStyle name="_Currency_PL4 uk_Impact 2" xfId="4008"/>
    <cellStyle name="_Currency_PL4 uk_Model Leap Laz 23-04-04" xfId="102"/>
    <cellStyle name="_Currency_PL4 uk_Model Leap Laz 23-04-04 2" xfId="4009"/>
    <cellStyle name="_Currency_PL4 uk_Picasso model 150404 v15 clean" xfId="103"/>
    <cellStyle name="_Currency_PL4 uk_Picasso model 150404 v15 clean 2" xfId="4010"/>
    <cellStyle name="_Currency_PL4 uk_Valuation Material 18-11-04" xfId="104"/>
    <cellStyle name="_Currency_PL4 uk_Valuation Material 18-11-04 2" xfId="4011"/>
    <cellStyle name="_Currency_pro_forma_model_paris" xfId="105"/>
    <cellStyle name="_Currency_pro_forma_model_paris 2" xfId="4012"/>
    <cellStyle name="_Currency_pro_forma_model_paris_~4065376" xfId="106"/>
    <cellStyle name="_Currency_pro_forma_model_paris_~4065376 2" xfId="3437"/>
    <cellStyle name="_Currency_pro_forma_model_paris_~6696855" xfId="107"/>
    <cellStyle name="_Currency_pro_forma_model_paris_~6696855_Model Leap Laz 23-04-04" xfId="108"/>
    <cellStyle name="_Currency_pro_forma_model_paris_~6696855_Model Leap Laz 23-04-04 2" xfId="4013"/>
    <cellStyle name="_Currency_pro_forma_model_paris_~6696855_Picasso model 150404 v15 clean" xfId="109"/>
    <cellStyle name="_Currency_pro_forma_model_paris_~6696855_Picasso model 150404 v15 clean 2" xfId="4014"/>
    <cellStyle name="_Currency_pro_forma_model_paris_~6696855_Project_Universe_Model_174" xfId="110"/>
    <cellStyle name="_Currency_pro_forma_model_paris_~6696855_Project_Universe_Model_197" xfId="111"/>
    <cellStyle name="_Currency_pro_forma_model_paris_AccretionDilution" xfId="112"/>
    <cellStyle name="_Currency_pro_forma_model_paris_AccretionDilution 2" xfId="3438"/>
    <cellStyle name="_Currency_pro_forma_model_paris_aol_model_latest_134" xfId="113"/>
    <cellStyle name="_Currency_pro_forma_model_paris_aol_model_latest_134 2" xfId="4015"/>
    <cellStyle name="_Currency_pro_forma_model_paris_Atlas_Working_Model_7" xfId="114"/>
    <cellStyle name="_Currency_pro_forma_model_paris_Atlas_Working_Model_7 2" xfId="4016"/>
    <cellStyle name="_Currency_pro_forma_model_paris_Atlas_Working_Model_7_Broadwing_Model 03.16.02" xfId="115"/>
    <cellStyle name="_Currency_pro_forma_model_paris_Atlas_Working_Model_7_Broadwing_Model 03.16.02 2" xfId="4017"/>
    <cellStyle name="_Currency_pro_forma_model_paris_Atlas_Working_Model_7_mini comps v9" xfId="116"/>
    <cellStyle name="_Currency_pro_forma_model_paris_Atlas_Working_Model_7_mini comps v9 2" xfId="4018"/>
    <cellStyle name="_Currency_pro_forma_model_paris_Atlas_Working_Model_7_Wireless_Comps_69" xfId="117"/>
    <cellStyle name="_Currency_pro_forma_model_paris_Atlas_Working_Model_7_Wireless_Comps_69 2" xfId="4019"/>
    <cellStyle name="_Currency_pro_forma_model_paris_Book2" xfId="118"/>
    <cellStyle name="_Currency_pro_forma_model_paris_Book2 2" xfId="4020"/>
    <cellStyle name="_Currency_pro_forma_model_paris_Book2_~5669716" xfId="119"/>
    <cellStyle name="_Currency_pro_forma_model_paris_Book2_~5669716 2" xfId="4021"/>
    <cellStyle name="_Currency_pro_forma_model_paris_Book2_1" xfId="120"/>
    <cellStyle name="_Currency_pro_forma_model_paris_Book2_1 2" xfId="4022"/>
    <cellStyle name="_Currency_pro_forma_model_paris_Book2_Book2" xfId="121"/>
    <cellStyle name="_Currency_pro_forma_model_paris_Book2_Book2 2" xfId="4023"/>
    <cellStyle name="_Currency_pro_forma_model_paris_Book2_Broadwing_Model 03.21.02 v1" xfId="122"/>
    <cellStyle name="_Currency_pro_forma_model_paris_Book2_Picasso model 150404 v15 clean" xfId="123"/>
    <cellStyle name="_Currency_pro_forma_model_paris_Book2_Picasso model 150404 v15 clean 2" xfId="4024"/>
    <cellStyle name="_Currency_pro_forma_model_paris_Book2_Project_Universe_Model_174" xfId="124"/>
    <cellStyle name="_Currency_pro_forma_model_paris_Book2_Project_Universe_Model_174 2" xfId="4025"/>
    <cellStyle name="_Currency_pro_forma_model_paris_Book2_Project_Universe_Model_197" xfId="125"/>
    <cellStyle name="_Currency_pro_forma_model_paris_Book2_Project_Universe_Model_197 2" xfId="4026"/>
    <cellStyle name="_Currency_pro_forma_model_paris_Book2_Q Capitalization" xfId="126"/>
    <cellStyle name="_Currency_pro_forma_model_paris_Book2_Q Capitalization 2" xfId="4027"/>
    <cellStyle name="_Currency_pro_forma_model_paris_Book2_Wireless_Comps_69" xfId="127"/>
    <cellStyle name="_Currency_pro_forma_model_paris_Broadwing liquidity analysis 3-13-02" xfId="128"/>
    <cellStyle name="_Currency_pro_forma_model_paris_Broadwing liquidity analysis 3-13-02 2" xfId="4028"/>
    <cellStyle name="_Currency_pro_forma_model_paris_Broadwing liquidity analysis 3-13-02_~5669716" xfId="129"/>
    <cellStyle name="_Currency_pro_forma_model_paris_Broadwing liquidity analysis 3-13-02_~5669716 2" xfId="4029"/>
    <cellStyle name="_Currency_pro_forma_model_paris_Broadwing liquidity analysis 3-13-02_Broadwing_Model 03.21.02 v1" xfId="130"/>
    <cellStyle name="_Currency_pro_forma_model_paris_Broadwing liquidity analysis 3-13-02_Broadwing_Model 03.21.02 v1 2" xfId="4030"/>
    <cellStyle name="_Currency_pro_forma_model_paris_Broadwing_Model 03.16.02" xfId="131"/>
    <cellStyle name="_Currency_pro_forma_model_paris_Broadwing_Model 03.16.02 2" xfId="4031"/>
    <cellStyle name="_Currency_pro_forma_model_paris_Broadwing_Model 03.21.02 v1" xfId="132"/>
    <cellStyle name="_Currency_pro_forma_model_paris_Broadwing_Model 03.21.02 v1 2" xfId="4032"/>
    <cellStyle name="_Currency_pro_forma_model_paris_Classeur1" xfId="133"/>
    <cellStyle name="_Currency_pro_forma_model_paris_Classeur1 2" xfId="4033"/>
    <cellStyle name="_Currency_pro_forma_model_paris_Classeur2" xfId="134"/>
    <cellStyle name="_Currency_pro_forma_model_paris_Classeur2 2" xfId="4034"/>
    <cellStyle name="_Currency_pro_forma_model_paris_Classeur3" xfId="135"/>
    <cellStyle name="_Currency_pro_forma_model_paris_Classeur3 2" xfId="4035"/>
    <cellStyle name="_Currency_pro_forma_model_paris_Classeur4" xfId="136"/>
    <cellStyle name="_Currency_pro_forma_model_paris_Classeur4 2" xfId="4036"/>
    <cellStyle name="_Currency_pro_forma_model_paris_comp_deal_summary" xfId="137"/>
    <cellStyle name="_Currency_pro_forma_model_paris_comp_deal_summary 2" xfId="4037"/>
    <cellStyle name="_Currency_pro_forma_model_paris_Comps" xfId="138"/>
    <cellStyle name="_Currency_pro_forma_model_paris_Comps 2" xfId="4038"/>
    <cellStyle name="_Currency_pro_forma_model_paris_Comps Alice v2" xfId="139"/>
    <cellStyle name="_Currency_pro_forma_model_paris_Comps Alice v2 2" xfId="4039"/>
    <cellStyle name="_Currency_pro_forma_model_paris_Comps_7.0_cash" xfId="140"/>
    <cellStyle name="_Currency_pro_forma_model_paris_Comps_7.0_cash 2" xfId="4040"/>
    <cellStyle name="_Currency_pro_forma_model_paris_Comps3" xfId="141"/>
    <cellStyle name="_Currency_pro_forma_model_paris_Comps3 2" xfId="4041"/>
    <cellStyle name="_Currency_pro_forma_model_paris_Credit Comps 3.0" xfId="142"/>
    <cellStyle name="_Currency_pro_forma_model_paris_Credit Comps 3.0 2" xfId="4042"/>
    <cellStyle name="_Currency_pro_forma_model_paris_D_Harmonic-TMM Model v19" xfId="143"/>
    <cellStyle name="_Currency_pro_forma_model_paris_D_Harmonic-TMM Model v19 2" xfId="4043"/>
    <cellStyle name="_Currency_pro_forma_model_paris_Hosting Comps (Lite) II restr. 7-9-01v3" xfId="144"/>
    <cellStyle name="_Currency_pro_forma_model_paris_Hosting Comps (Lite) II restr. 7-9-01v3 2" xfId="3439"/>
    <cellStyle name="_Currency_pro_forma_model_paris_Hosting Comps (Lite) II restr. 7-9-01v3_Book2" xfId="145"/>
    <cellStyle name="_Currency_pro_forma_model_paris_Hosting Comps (Lite) II restr. 7-9-01v3_Book2 2" xfId="3440"/>
    <cellStyle name="_Currency_pro_forma_model_paris_Hosting Comps (Lite) II restr. 7-9-01v3_Classeur1" xfId="146"/>
    <cellStyle name="_Currency_pro_forma_model_paris_Hosting Comps (Lite) II restr. 7-9-01v3_Classeur1 2" xfId="4044"/>
    <cellStyle name="_Currency_pro_forma_model_paris_Hosting Comps (Lite) II restr. 7-9-01v3_Classeur4" xfId="147"/>
    <cellStyle name="_Currency_pro_forma_model_paris_Hosting Comps (Lite) II restr. 7-9-01v3_Classeur4 2" xfId="4045"/>
    <cellStyle name="_Currency_pro_forma_model_paris_Hosting Comps (Lite) II restr. 7-9-01v3_Comps Alice v2" xfId="148"/>
    <cellStyle name="_Currency_pro_forma_model_paris_Hosting Comps (Lite) II restr. 7-9-01v3_Comps Alice v2 2" xfId="3441"/>
    <cellStyle name="_Currency_pro_forma_model_paris_Hosting Comps (Lite) II restr. 7-9-01v3_Merger Model v7" xfId="149"/>
    <cellStyle name="_Currency_pro_forma_model_paris_Hosting Comps (Lite) II restr. 7-9-01v3_Merger Model v7 2" xfId="3442"/>
    <cellStyle name="_Currency_pro_forma_model_paris_Hosting Comps (Lite) II restr. 7-9-01v3_Model Leap Laz 23-04-04" xfId="150"/>
    <cellStyle name="_Currency_pro_forma_model_paris_Hosting Comps (Lite) II restr. 7-9-01v3_Picasso model 150404 v15 clean" xfId="151"/>
    <cellStyle name="_Currency_pro_forma_model_paris_Hosting Comps (Lite) II restr. 7-9-01v3_Picasso model 150404 v15 clean 2" xfId="3443"/>
    <cellStyle name="_Currency_pro_forma_model_paris_Hosting Comps (Lite) II restr. 7-9-01v3_Project_Universe_Model_174" xfId="152"/>
    <cellStyle name="_Currency_pro_forma_model_paris_Hosting Comps (Lite) II restr. 7-9-01v3_Project_Universe_Model_174 2" xfId="3444"/>
    <cellStyle name="_Currency_pro_forma_model_paris_Hosting Comps (Lite) II restr. 7-9-01v3_Project_Universe_Model_197" xfId="153"/>
    <cellStyle name="_Currency_pro_forma_model_paris_Hosting Comps (Lite) II restr. 7-9-01v3_Project_Universe_Model_197 2" xfId="3445"/>
    <cellStyle name="_Currency_pro_forma_model_paris_Impact" xfId="154"/>
    <cellStyle name="_Currency_pro_forma_model_paris_Impact 2" xfId="4046"/>
    <cellStyle name="_Currency_pro_forma_model_paris_inrg_adva_acc_dil" xfId="155"/>
    <cellStyle name="_Currency_pro_forma_model_paris_inrg_adva_acc_dil 2" xfId="4047"/>
    <cellStyle name="_Currency_pro_forma_model_paris_Internet 2-22-01" xfId="156"/>
    <cellStyle name="_Currency_pro_forma_model_paris_Internet 2-22-01 2" xfId="4048"/>
    <cellStyle name="_Currency_pro_forma_model_paris_Internet 2-22-01_Classeur4" xfId="157"/>
    <cellStyle name="_Currency_pro_forma_model_paris_Internet 2-22-01_Classeur4 2" xfId="4049"/>
    <cellStyle name="_Currency_pro_forma_model_paris_Internet 2-22-01_Comps Alice v2" xfId="158"/>
    <cellStyle name="_Currency_pro_forma_model_paris_Internet 2-22-01_Comps Alice v2 2" xfId="4050"/>
    <cellStyle name="_Currency_pro_forma_model_paris_Internet 2-22-01_COMSP" xfId="159"/>
    <cellStyle name="_Currency_pro_forma_model_paris_Internet 2-22-01_COMSP 2" xfId="4051"/>
    <cellStyle name="_Currency_pro_forma_model_paris_Internet 2-22-01_Faurecia 2" xfId="160"/>
    <cellStyle name="_Currency_pro_forma_model_paris_Internet 2-22-01_Faurecia 2 2" xfId="4052"/>
    <cellStyle name="_Currency_pro_forma_model_paris_Internet 2-22-01_Faurecia 2_Classeur1" xfId="161"/>
    <cellStyle name="_Currency_pro_forma_model_paris_Internet 2-22-01_Faurecia 2_Classeur1 2" xfId="4053"/>
    <cellStyle name="_Currency_pro_forma_model_paris_Internet 2-22-01_Faurecia 2_Classeur4" xfId="162"/>
    <cellStyle name="_Currency_pro_forma_model_paris_Internet 2-22-01_Faurecia 2_Classeur4 2" xfId="4054"/>
    <cellStyle name="_Currency_pro_forma_model_paris_Internet 2-22-01_Faurecia 2_Comps Alice v2" xfId="163"/>
    <cellStyle name="_Currency_pro_forma_model_paris_Internet 2-22-01_Faurecia 2_Comps Alice v2 2" xfId="4055"/>
    <cellStyle name="_Currency_pro_forma_model_paris_Internet 2-22-01_Faurecia 2_Merger Model v7" xfId="164"/>
    <cellStyle name="_Currency_pro_forma_model_paris_Internet 2-22-01_Faurecia 2_Merger Model v7 2" xfId="4056"/>
    <cellStyle name="_Currency_pro_forma_model_paris_Internet 2-22-01_Faurecia 2_Model Leap Laz 23-04-04" xfId="165"/>
    <cellStyle name="_Currency_pro_forma_model_paris_Internet 2-22-01_Faurecia 2_Model Leap Laz 23-04-04 2" xfId="4057"/>
    <cellStyle name="_Currency_pro_forma_model_paris_Internet 2-22-01_Faurecia 6" xfId="166"/>
    <cellStyle name="_Currency_pro_forma_model_paris_Internet 2-22-01_Faurecia 6 2" xfId="4058"/>
    <cellStyle name="_Currency_pro_forma_model_paris_Internet 2-22-01_Faurecia 6_Classeur1" xfId="167"/>
    <cellStyle name="_Currency_pro_forma_model_paris_Internet 2-22-01_Faurecia 6_Classeur1 2" xfId="4059"/>
    <cellStyle name="_Currency_pro_forma_model_paris_Internet 2-22-01_Faurecia 6_Classeur4" xfId="168"/>
    <cellStyle name="_Currency_pro_forma_model_paris_Internet 2-22-01_Faurecia 6_Classeur4 2" xfId="4060"/>
    <cellStyle name="_Currency_pro_forma_model_paris_Internet 2-22-01_Faurecia 6_Comps Alice v2" xfId="169"/>
    <cellStyle name="_Currency_pro_forma_model_paris_Internet 2-22-01_Faurecia 6_Comps Alice v2 2" xfId="4061"/>
    <cellStyle name="_Currency_pro_forma_model_paris_Internet 2-22-01_Faurecia 6_Merger Model v7" xfId="170"/>
    <cellStyle name="_Currency_pro_forma_model_paris_Internet 2-22-01_Faurecia 6_Merger Model v7 2" xfId="4062"/>
    <cellStyle name="_Currency_pro_forma_model_paris_Internet 2-22-01_Faurecia 6_Model Leap Laz 23-04-04" xfId="171"/>
    <cellStyle name="_Currency_pro_forma_model_paris_Internet 2-22-01_Faurecia 6_Model Leap Laz 23-04-04 2" xfId="4063"/>
    <cellStyle name="_Currency_pro_forma_model_paris_Internet 2-22-01_Merger Model v7" xfId="172"/>
    <cellStyle name="_Currency_pro_forma_model_paris_Internet 2-22-01_Merger Model v7 2" xfId="4064"/>
    <cellStyle name="_Currency_pro_forma_model_paris_Internet 2-22-01_Model Leap Laz 23-04-04" xfId="173"/>
    <cellStyle name="_Currency_pro_forma_model_paris_Internet 2-22-01_Model Leap Laz 23-04-04 2" xfId="4065"/>
    <cellStyle name="_Currency_pro_forma_model_paris_Internet 2-22-01_Project_Universe_Model_174" xfId="174"/>
    <cellStyle name="_Currency_pro_forma_model_paris_Internet 2-22-01_Project_Universe_Model_174 2" xfId="4066"/>
    <cellStyle name="_Currency_pro_forma_model_paris_Internet 2-22-01_Project_Universe_Model_197" xfId="175"/>
    <cellStyle name="_Currency_pro_forma_model_paris_Internet 2-22-01_Project_Universe_Model_197 2" xfId="4067"/>
    <cellStyle name="_Currency_pro_forma_model_paris_Loral_segmentv2" xfId="176"/>
    <cellStyle name="_Currency_pro_forma_model_paris_Loral_segmentv2 2" xfId="4068"/>
    <cellStyle name="_Currency_pro_forma_model_paris_Merger Model v7" xfId="177"/>
    <cellStyle name="_Currency_pro_forma_model_paris_Merger Model v7 2" xfId="4069"/>
    <cellStyle name="_Currency_pro_forma_model_paris_mini comps v9" xfId="178"/>
    <cellStyle name="_Currency_pro_forma_model_paris_mini comps v9 2" xfId="4070"/>
    <cellStyle name="_Currency_pro_forma_model_paris_Model Leap Laz 23-04-04" xfId="179"/>
    <cellStyle name="_Currency_pro_forma_model_paris_Model Leap Laz 23-04-04 2" xfId="4071"/>
    <cellStyle name="_Currency_pro_forma_model_paris_Newspaper Comps - New" xfId="180"/>
    <cellStyle name="_Currency_pro_forma_model_paris_Newspaper Comps - New 2" xfId="4072"/>
    <cellStyle name="_Currency_pro_forma_model_paris_Picasso model 150404 v15 clean" xfId="181"/>
    <cellStyle name="_Currency_pro_forma_model_paris_Picasso model 150404 v15 clean 2" xfId="4073"/>
    <cellStyle name="_Currency_pro_forma_model_paris_pike_model_22" xfId="182"/>
    <cellStyle name="_Currency_pro_forma_model_paris_Pirelli_Comps_7_16_01_v_119" xfId="183"/>
    <cellStyle name="_Currency_pro_forma_model_paris_Pirelli_Comps_7_16_01_v_119 2" xfId="4074"/>
    <cellStyle name="_Currency_pro_forma_model_paris_Pirelli_Comps_7_16_01_v_119_~5669716" xfId="184"/>
    <cellStyle name="_Currency_pro_forma_model_paris_Pirelli_Comps_7_16_01_v_119_~5669716 2" xfId="4075"/>
    <cellStyle name="_Currency_pro_forma_model_paris_Pirelli_Comps_7_16_01_v_119_Book2" xfId="185"/>
    <cellStyle name="_Currency_pro_forma_model_paris_Pirelli_Comps_7_16_01_v_119_Book2 2" xfId="4076"/>
    <cellStyle name="_Currency_pro_forma_model_paris_Pirelli_Comps_7_16_01_v_119_Model Leap Laz 23-04-04" xfId="186"/>
    <cellStyle name="_Currency_pro_forma_model_paris_Pirelli_Comps_7_16_01_v_119_Picasso model 150404 v15 clean" xfId="187"/>
    <cellStyle name="_Currency_pro_forma_model_paris_Pirelli_Comps_7_16_01_v_119_Picasso model 150404 v15 clean 2" xfId="4077"/>
    <cellStyle name="_Currency_pro_forma_model_paris_Pirelli_Comps_7_16_01_v_119_Project_Universe_Model_174" xfId="188"/>
    <cellStyle name="_Currency_pro_forma_model_paris_Pirelli_Comps_7_16_01_v_119_Project_Universe_Model_174 2" xfId="4078"/>
    <cellStyle name="_Currency_pro_forma_model_paris_Pirelli_Comps_7_16_01_v_119_Project_Universe_Model_197" xfId="189"/>
    <cellStyle name="_Currency_pro_forma_model_paris_Pirelli_Comps_7_16_01_v_119_Project_Universe_Model_197 2" xfId="4079"/>
    <cellStyle name="_Currency_pro_forma_model_paris_Pirelli_Comps_7_16_01_v_119_Q Capitalization" xfId="190"/>
    <cellStyle name="_Currency_pro_forma_model_paris_Pirelli_Comps_7_16_01_v_119_Q Capitalization 2" xfId="4080"/>
    <cellStyle name="_Currency_pro_forma_model_paris_Pirelli_Comps_7_16_01_v_119_Volumes at prices" xfId="191"/>
    <cellStyle name="_Currency_pro_forma_model_paris_Pirelli_Comps_7_16_01_v_119_Volumes at prices 2" xfId="4081"/>
    <cellStyle name="_Currency_pro_forma_model_paris_president_comps_3" xfId="192"/>
    <cellStyle name="_Currency_pro_forma_model_paris_president_comps_3 2" xfId="4082"/>
    <cellStyle name="_Currency_pro_forma_model_paris_president_comps_3_1" xfId="193"/>
    <cellStyle name="_Currency_pro_forma_model_paris_president_comps_3_1 2" xfId="4083"/>
    <cellStyle name="_Currency_pro_forma_model_paris_president_comps_3_abbreviated" xfId="194"/>
    <cellStyle name="_Currency_pro_forma_model_paris_president_comps_3_abbreviated 2" xfId="4084"/>
    <cellStyle name="_Currency_pro_forma_model_paris_president_comps_3_abbreviated_Book2" xfId="195"/>
    <cellStyle name="_Currency_pro_forma_model_paris_president_comps_3_abbreviated_Book2 2" xfId="4085"/>
    <cellStyle name="_Currency_pro_forma_model_paris_president_comps_3_abbreviated_Project_Universe_Model_174" xfId="196"/>
    <cellStyle name="_Currency_pro_forma_model_paris_president_comps_3_abbreviated_Project_Universe_Model_174 2" xfId="4086"/>
    <cellStyle name="_Currency_pro_forma_model_paris_president_comps_3_abbreviated_Project_Universe_Model_197" xfId="197"/>
    <cellStyle name="_Currency_pro_forma_model_paris_president_comps_3_abbreviated_Project_Universe_Model_197 2" xfId="4087"/>
    <cellStyle name="_Currency_pro_forma_model_paris_president_comps_3_abbreviated_Volumes at prices" xfId="198"/>
    <cellStyle name="_Currency_pro_forma_model_paris_president_comps_3_abbreviated_Volumes at prices 2" xfId="4088"/>
    <cellStyle name="_Currency_pro_forma_model_paris_president_comps_3_aol_model_latest_134" xfId="199"/>
    <cellStyle name="_Currency_pro_forma_model_paris_president_comps_3_aol_model_latest_134 2" xfId="4089"/>
    <cellStyle name="_Currency_pro_forma_model_paris_president_comps_3_Broadwing_Model 03.21.02 v1" xfId="200"/>
    <cellStyle name="_Currency_pro_forma_model_paris_president_comps_3_Broadwing_Model 03.21.02 v1 2" xfId="4090"/>
    <cellStyle name="_Currency_pro_forma_model_paris_president_comps_3_Classeur1" xfId="201"/>
    <cellStyle name="_Currency_pro_forma_model_paris_president_comps_3_Classeur1 2" xfId="4091"/>
    <cellStyle name="_Currency_pro_forma_model_paris_president_comps_3_Classeur2" xfId="202"/>
    <cellStyle name="_Currency_pro_forma_model_paris_president_comps_3_Classeur2 2" xfId="4092"/>
    <cellStyle name="_Currency_pro_forma_model_paris_president_comps_3_Classeur3" xfId="203"/>
    <cellStyle name="_Currency_pro_forma_model_paris_president_comps_3_Classeur3 2" xfId="4093"/>
    <cellStyle name="_Currency_pro_forma_model_paris_president_comps_3_Classeur4" xfId="204"/>
    <cellStyle name="_Currency_pro_forma_model_paris_president_comps_3_Classeur4 2" xfId="4094"/>
    <cellStyle name="_Currency_pro_forma_model_paris_president_comps_3_Comps Alice v2" xfId="205"/>
    <cellStyle name="_Currency_pro_forma_model_paris_president_comps_3_Comps Alice v2 2" xfId="3446"/>
    <cellStyle name="_Currency_pro_forma_model_paris_president_comps_3_Comps_7.0_cash" xfId="206"/>
    <cellStyle name="_Currency_pro_forma_model_paris_president_comps_3_Comps_7.0_cash 2" xfId="3447"/>
    <cellStyle name="_Currency_pro_forma_model_paris_president_comps_3_Comps_8.0_cash" xfId="207"/>
    <cellStyle name="_Currency_pro_forma_model_paris_president_comps_3_Comps_8.0_cash 2" xfId="3448"/>
    <cellStyle name="_Currency_pro_forma_model_paris_president_comps_3_comps23" xfId="208"/>
    <cellStyle name="_Currency_pro_forma_model_paris_president_comps_3_comps23 2" xfId="4095"/>
    <cellStyle name="_Currency_pro_forma_model_paris_president_comps_3_ILEC comps3" xfId="209"/>
    <cellStyle name="_Currency_pro_forma_model_paris_president_comps_3_ILEC comps3 2" xfId="3449"/>
    <cellStyle name="_Currency_pro_forma_model_paris_president_comps_3_Impact" xfId="210"/>
    <cellStyle name="_Currency_pro_forma_model_paris_president_comps_3_Impact 2" xfId="3450"/>
    <cellStyle name="_Currency_pro_forma_model_paris_president_comps_3_Merger Model v7" xfId="211"/>
    <cellStyle name="_Currency_pro_forma_model_paris_president_comps_3_Merger Model v7 2" xfId="3451"/>
    <cellStyle name="_Currency_pro_forma_model_paris_president_comps_3_Model Leap Laz 23-04-04" xfId="212"/>
    <cellStyle name="_Currency_pro_forma_model_paris_president_comps_3_Model Leap Laz 23-04-04 2" xfId="3452"/>
    <cellStyle name="_Currency_pro_forma_model_paris_president_comps_3_November workbook-1_29_02A" xfId="213"/>
    <cellStyle name="_Currency_pro_forma_model_paris_president_comps_3_November workbook-1_29_02A 2" xfId="4096"/>
    <cellStyle name="_Currency_pro_forma_model_paris_president_comps_3_Q Capitalization" xfId="214"/>
    <cellStyle name="_Currency_pro_forma_model_paris_president_comps_3_Q Capitalization 2" xfId="4097"/>
    <cellStyle name="_Currency_pro_forma_model_paris_president_comps_3_RNWKProfile" xfId="215"/>
    <cellStyle name="_Currency_pro_forma_model_paris_president_comps_3_RNWKProfile 2" xfId="3453"/>
    <cellStyle name="_Currency_pro_forma_model_paris_president_comps_3_San_Francisco_Comps_3" xfId="216"/>
    <cellStyle name="_Currency_pro_forma_model_paris_president_comps_3_San_Francisco_Comps_3 2" xfId="3454"/>
    <cellStyle name="_Currency_pro_forma_model_paris_president_comps_3_Sun_Asteroid_Model_36" xfId="217"/>
    <cellStyle name="_Currency_pro_forma_model_paris_president_comps_3_Sun_Asteroid_Model_36 2" xfId="4098"/>
    <cellStyle name="_Currency_pro_forma_model_paris_president_comps_3_Sun_Asteroid_Model_Alternatives_116" xfId="218"/>
    <cellStyle name="_Currency_pro_forma_model_paris_president_comps_3_Sun_Asteroid_Model_Alternatives_116 2" xfId="4099"/>
    <cellStyle name="_Currency_pro_forma_model_paris_president_comps_3_Valuation Material 18-11-04" xfId="219"/>
    <cellStyle name="_Currency_pro_forma_model_paris_president_comps_3_Valuation Material 18-11-04 2" xfId="3455"/>
    <cellStyle name="_Currency_pro_forma_model_paris_president_comps_3_WACC" xfId="220"/>
    <cellStyle name="_Currency_pro_forma_model_paris_president_comps_3_WACC 2" xfId="3456"/>
    <cellStyle name="_Currency_pro_forma_model_paris_president_comps_3_Wireless_Comps_69" xfId="221"/>
    <cellStyle name="_Currency_pro_forma_model_paris_president_comps_3_Wireless_Comps_69 2" xfId="4100"/>
    <cellStyle name="_Currency_pro_forma_model_paris_Profile_Template" xfId="222"/>
    <cellStyle name="_Currency_pro_forma_model_paris_Profile_Template 2" xfId="3457"/>
    <cellStyle name="_Currency_pro_forma_model_paris_Project_Universe_Model_174" xfId="223"/>
    <cellStyle name="_Currency_pro_forma_model_paris_Project_Universe_Model_174 2" xfId="4101"/>
    <cellStyle name="_Currency_pro_forma_model_paris_Project_Universe_Model_197" xfId="224"/>
    <cellStyle name="_Currency_pro_forma_model_paris_Project_Universe_Model_197 2" xfId="4102"/>
    <cellStyle name="_Currency_pro_forma_model_paris_Q Capitalization" xfId="225"/>
    <cellStyle name="_Currency_pro_forma_model_paris_Q Capitalization 2" xfId="4103"/>
    <cellStyle name="_Currency_pro_forma_model_paris_RNWKProfile" xfId="226"/>
    <cellStyle name="_Currency_pro_forma_model_paris_RNWKProfile 2" xfId="3458"/>
    <cellStyle name="_Currency_pro_forma_model_paris_Sun_Asteroid_Model_Asteroid_Considerations_15" xfId="227"/>
    <cellStyle name="_Currency_pro_forma_model_paris_Sun_Asteroid_Model_Asteroid_Considerations_15 2" xfId="4104"/>
    <cellStyle name="_Currency_pro_forma_model_paris_Sun_Asteroid_Model_Asteroid_Considerations_15_Classeur1" xfId="228"/>
    <cellStyle name="_Currency_pro_forma_model_paris_Sun_Asteroid_Model_Asteroid_Considerations_15_Classeur1 2" xfId="4105"/>
    <cellStyle name="_Currency_pro_forma_model_paris_Sun_Asteroid_Model_Asteroid_Considerations_15_Classeur4" xfId="229"/>
    <cellStyle name="_Currency_pro_forma_model_paris_Sun_Asteroid_Model_Asteroid_Considerations_15_Classeur4 2" xfId="4106"/>
    <cellStyle name="_Currency_pro_forma_model_paris_Sun_Asteroid_Model_Asteroid_Considerations_15_Comps Alice v2" xfId="230"/>
    <cellStyle name="_Currency_pro_forma_model_paris_Sun_Asteroid_Model_Asteroid_Considerations_15_Comps Alice v2 2" xfId="4107"/>
    <cellStyle name="_Currency_pro_forma_model_paris_Sun_Asteroid_Model_Asteroid_Considerations_15_Merger Model v7" xfId="231"/>
    <cellStyle name="_Currency_pro_forma_model_paris_Sun_Asteroid_Model_Asteroid_Considerations_15_Merger Model v7 2" xfId="4108"/>
    <cellStyle name="_Currency_pro_forma_model_paris_Sun_Asteroid_Model_Asteroid_Considerations_15_Model Leap Laz 23-04-04" xfId="232"/>
    <cellStyle name="_Currency_pro_forma_model_paris_Sun_Asteroid_Model_Asteroid_Considerations_15_Model Leap Laz 23-04-04 2" xfId="4109"/>
    <cellStyle name="_Currency_pro_forma_model_paris_synergies" xfId="233"/>
    <cellStyle name="_Currency_pro_forma_model_paris_synergies 2" xfId="4110"/>
    <cellStyle name="_Currency_pro_forma_model_paris_telco_equip_comps_20" xfId="234"/>
    <cellStyle name="_Currency_pro_forma_model_paris_travelcomps2" xfId="235"/>
    <cellStyle name="_Currency_pro_forma_model_paris_travelcomps2 2" xfId="4111"/>
    <cellStyle name="_Currency_pro_forma_model_paris_travelcomps2_Book2" xfId="236"/>
    <cellStyle name="_Currency_pro_forma_model_paris_travelcomps2_Book2 2" xfId="4112"/>
    <cellStyle name="_Currency_pro_forma_model_paris_travelcomps2_Picasso model 150404 v15 clean" xfId="237"/>
    <cellStyle name="_Currency_pro_forma_model_paris_travelcomps2_Picasso model 150404 v15 clean 2" xfId="4113"/>
    <cellStyle name="_Currency_pro_forma_model_paris_travelcomps2_Project_Universe_Model_174" xfId="238"/>
    <cellStyle name="_Currency_pro_forma_model_paris_travelcomps2_Project_Universe_Model_174 2" xfId="4114"/>
    <cellStyle name="_Currency_pro_forma_model_paris_travelcomps2_Project_Universe_Model_197" xfId="239"/>
    <cellStyle name="_Currency_pro_forma_model_paris_travelcomps2_Project_Universe_Model_197 2" xfId="4115"/>
    <cellStyle name="_Currency_pro_forma_model_paris_US_Traditional_8_15_01_29" xfId="240"/>
    <cellStyle name="_Currency_pro_forma_model_paris_US_Traditional_8_15_01_29 2" xfId="4116"/>
    <cellStyle name="_Currency_pro_forma_model_paris_US_Traditional_8_15_01_29_Book2" xfId="241"/>
    <cellStyle name="_Currency_pro_forma_model_paris_US_Traditional_8_15_01_29_Book2 2" xfId="4117"/>
    <cellStyle name="_Currency_pro_forma_model_paris_US_Traditional_8_15_01_29_Project_Universe_Model_174" xfId="242"/>
    <cellStyle name="_Currency_pro_forma_model_paris_US_Traditional_8_15_01_29_Project_Universe_Model_174 2" xfId="4118"/>
    <cellStyle name="_Currency_pro_forma_model_paris_US_Traditional_8_15_01_29_Project_Universe_Model_197" xfId="243"/>
    <cellStyle name="_Currency_pro_forma_model_paris_US_Traditional_8_15_01_29_Project_Universe_Model_197 2" xfId="4119"/>
    <cellStyle name="_Currency_pro_forma_model_paris_US_Traditional_8_15_01_29_Volumes at prices" xfId="244"/>
    <cellStyle name="_Currency_pro_forma_model_paris_US_Traditional_8_15_01_29_Volumes at prices 2" xfId="4120"/>
    <cellStyle name="_Currency_pro_forma_model_paris_US_Traditional_8_15_01_32_Alp" xfId="245"/>
    <cellStyle name="_Currency_pro_forma_model_paris_US_Traditional_8_15_01_32_Alp 2" xfId="4121"/>
    <cellStyle name="_Currency_pro_forma_model_paris_US_Traditional_8_15_01_32_Alp_Book2" xfId="246"/>
    <cellStyle name="_Currency_pro_forma_model_paris_US_Traditional_8_15_01_32_Alp_Book2 2" xfId="4122"/>
    <cellStyle name="_Currency_pro_forma_model_paris_US_Traditional_8_15_01_32_Alp_Project_Universe_Model_174" xfId="247"/>
    <cellStyle name="_Currency_pro_forma_model_paris_US_Traditional_8_15_01_32_Alp_Project_Universe_Model_174 2" xfId="4123"/>
    <cellStyle name="_Currency_pro_forma_model_paris_US_Traditional_8_15_01_32_Alp_Project_Universe_Model_197" xfId="248"/>
    <cellStyle name="_Currency_pro_forma_model_paris_US_Traditional_8_15_01_32_Alp_Project_Universe_Model_197 2" xfId="4124"/>
    <cellStyle name="_Currency_pro_forma_model_paris_US_Traditional_8_15_01_32_Alp_Volumes at prices" xfId="249"/>
    <cellStyle name="_Currency_pro_forma_model_paris_US_Traditional_8_15_01_32_Alp_Volumes at prices 2" xfId="4125"/>
    <cellStyle name="_Currency_pro_forma_model_paris_US_Traditional_8_15_01_36" xfId="250"/>
    <cellStyle name="_Currency_pro_forma_model_paris_US_Traditional_8_15_01_36 2" xfId="4126"/>
    <cellStyle name="_Currency_pro_forma_model_paris_US_Traditional_8_15_01_36_Book2" xfId="251"/>
    <cellStyle name="_Currency_pro_forma_model_paris_US_Traditional_8_15_01_36_Book2 2" xfId="4127"/>
    <cellStyle name="_Currency_pro_forma_model_paris_US_Traditional_8_15_01_36_Project_Universe_Model_174" xfId="252"/>
    <cellStyle name="_Currency_pro_forma_model_paris_US_Traditional_8_15_01_36_Project_Universe_Model_174 2" xfId="4128"/>
    <cellStyle name="_Currency_pro_forma_model_paris_US_Traditional_8_15_01_36_Project_Universe_Model_197" xfId="253"/>
    <cellStyle name="_Currency_pro_forma_model_paris_US_Traditional_8_15_01_36_Project_Universe_Model_197 2" xfId="4129"/>
    <cellStyle name="_Currency_pro_forma_model_paris_US_Traditional_8_15_01_36_Volumes at prices" xfId="254"/>
    <cellStyle name="_Currency_pro_forma_model_paris_US_Traditional_8_15_01_36_Volumes at prices 2" xfId="4130"/>
    <cellStyle name="_Currency_pro_forma_model_paris_US_Traditional_8_15_01_37" xfId="255"/>
    <cellStyle name="_Currency_pro_forma_model_paris_US_Traditional_8_15_01_37 2" xfId="4131"/>
    <cellStyle name="_Currency_pro_forma_model_paris_US_Traditional_8_15_01_37_Book2" xfId="256"/>
    <cellStyle name="_Currency_pro_forma_model_paris_US_Traditional_8_15_01_37_Book2 2" xfId="4132"/>
    <cellStyle name="_Currency_pro_forma_model_paris_US_Traditional_8_15_01_37_Project_Universe_Model_174" xfId="257"/>
    <cellStyle name="_Currency_pro_forma_model_paris_US_Traditional_8_15_01_37_Project_Universe_Model_174 2" xfId="4133"/>
    <cellStyle name="_Currency_pro_forma_model_paris_US_Traditional_8_15_01_37_Project_Universe_Model_197" xfId="258"/>
    <cellStyle name="_Currency_pro_forma_model_paris_US_Traditional_8_15_01_37_Project_Universe_Model_197 2" xfId="4134"/>
    <cellStyle name="_Currency_pro_forma_model_paris_US_Traditional_8_15_01_37_Volumes at prices" xfId="259"/>
    <cellStyle name="_Currency_pro_forma_model_paris_US_Traditional_8_15_01_37_Volumes at prices 2" xfId="4135"/>
    <cellStyle name="_Currency_pro_forma_model_paris_US_Traditional_8_17_01_42" xfId="260"/>
    <cellStyle name="_Currency_pro_forma_model_paris_US_Traditional_8_17_01_42 2" xfId="4136"/>
    <cellStyle name="_Currency_pro_forma_model_paris_US_Traditional_8_17_01_42_Book2" xfId="261"/>
    <cellStyle name="_Currency_pro_forma_model_paris_US_Traditional_8_17_01_42_Book2 2" xfId="4137"/>
    <cellStyle name="_Currency_pro_forma_model_paris_US_Traditional_8_17_01_42_Project_Universe_Model_174" xfId="262"/>
    <cellStyle name="_Currency_pro_forma_model_paris_US_Traditional_8_17_01_42_Project_Universe_Model_174 2" xfId="4138"/>
    <cellStyle name="_Currency_pro_forma_model_paris_US_Traditional_8_17_01_42_Project_Universe_Model_197" xfId="263"/>
    <cellStyle name="_Currency_pro_forma_model_paris_US_Traditional_8_17_01_42_Project_Universe_Model_197 2" xfId="4139"/>
    <cellStyle name="_Currency_pro_forma_model_paris_US_Traditional_8_17_01_42_Volumes at prices" xfId="264"/>
    <cellStyle name="_Currency_pro_forma_model_paris_US_Traditional_8_17_01_42_Volumes at prices 2" xfId="4140"/>
    <cellStyle name="_Currency_pro_forma_model_paris_us_traditional_comps" xfId="265"/>
    <cellStyle name="_Currency_pro_forma_model_paris_us_traditional_comps 2" xfId="4141"/>
    <cellStyle name="_Currency_pro_forma_model_paris_US_Wireline_Comps_2000" xfId="266"/>
    <cellStyle name="_Currency_pro_forma_model_paris_US_Wireline_Comps_2000_Model Leap Laz 23-04-04" xfId="267"/>
    <cellStyle name="_Currency_pro_forma_model_paris_US_Wireline_Comps_2000_Model Leap Laz 23-04-04 2" xfId="4142"/>
    <cellStyle name="_Currency_pro_forma_model_paris_US_Wireline_Comps_2000_Picasso model 150404 v15 clean" xfId="268"/>
    <cellStyle name="_Currency_pro_forma_model_paris_US_Wireline_Comps_2000_Picasso model 150404 v15 clean 2" xfId="4143"/>
    <cellStyle name="_Currency_pro_forma_model_paris_US_Wireline_Comps_2000_Project_Universe_Model_174" xfId="269"/>
    <cellStyle name="_Currency_pro_forma_model_paris_US_Wireline_Comps_2000_Project_Universe_Model_197" xfId="270"/>
    <cellStyle name="_Currency_pro_forma_model_paris_Valuation Material 18-11-04" xfId="271"/>
    <cellStyle name="_Currency_pro_forma_model_paris_Valuation Material 18-11-04 2" xfId="4144"/>
    <cellStyle name="_Currency_pro_forma_model_paris_WACC" xfId="272"/>
    <cellStyle name="_Currency_pro_forma_model_paris_Yahoo_Model_50" xfId="273"/>
    <cellStyle name="_Currency_pro_forma_model_paris_Yahoo_Model_50 2" xfId="4145"/>
    <cellStyle name="_Currency_pro_forma_model_paris_Yahoo_Model_50_Book2" xfId="274"/>
    <cellStyle name="_Currency_pro_forma_model_paris_Yahoo_Model_50_Book2 2" xfId="4146"/>
    <cellStyle name="_Currency_pro_forma_model_paris_Yahoo_Model_50_Picasso model 150404 v15 clean" xfId="275"/>
    <cellStyle name="_Currency_pro_forma_model_paris_Yahoo_Model_50_Picasso model 150404 v15 clean 2" xfId="4147"/>
    <cellStyle name="_Currency_pro_forma_model_paris_Yahoo_Model_50_Project_Universe_Model_174" xfId="276"/>
    <cellStyle name="_Currency_pro_forma_model_paris_Yahoo_Model_50_Project_Universe_Model_174 2" xfId="4148"/>
    <cellStyle name="_Currency_pro_forma_model_paris_Yahoo_Model_50_Project_Universe_Model_197" xfId="277"/>
    <cellStyle name="_Currency_pro_forma_model_paris_Yahoo_Model_50_Project_Universe_Model_197 2" xfId="4149"/>
    <cellStyle name="_Currency_Profile_Template" xfId="278"/>
    <cellStyle name="_Currency_Profile_Template 2" xfId="3459"/>
    <cellStyle name="_Currency_RNWKProfile" xfId="279"/>
    <cellStyle name="_Currency_RNWKProfile 2" xfId="3460"/>
    <cellStyle name="_Currency_Sheet1" xfId="280"/>
    <cellStyle name="_Currency_Summary Sheets2" xfId="281"/>
    <cellStyle name="_Currency_travelcomps2" xfId="282"/>
    <cellStyle name="_Currency_travelcomps2 2" xfId="4150"/>
    <cellStyle name="_Currency_travelcomps2_Book2" xfId="283"/>
    <cellStyle name="_Currency_travelcomps2_Book2 2" xfId="4151"/>
    <cellStyle name="_Currency_travelcomps2_Picasso model 150404 v15 clean" xfId="284"/>
    <cellStyle name="_Currency_travelcomps2_Picasso model 150404 v15 clean 2" xfId="4152"/>
    <cellStyle name="_Currency_UK M&amp;A deals from 2001" xfId="285"/>
    <cellStyle name="_Currency_UK M&amp;A deals from 2001 2" xfId="4153"/>
    <cellStyle name="_Currency_valuation 100305_JPM_LZD" xfId="286"/>
    <cellStyle name="_Currency_valuation 100305_JPM_LZD 2" xfId="4154"/>
    <cellStyle name="_Currency_Valuation Material 18-11-04" xfId="287"/>
    <cellStyle name="_Currency_Valuation Material 18-11-04 2" xfId="3461"/>
    <cellStyle name="_Currency_VIA_Evans NOL Analysis" xfId="288"/>
    <cellStyle name="_Currency_Volumes at prices" xfId="289"/>
    <cellStyle name="_Currency_Volumes at prices 2" xfId="4155"/>
    <cellStyle name="_CurrencySpace" xfId="290"/>
    <cellStyle name="_CurrencySpace 2" xfId="4156"/>
    <cellStyle name="_CurrencySpace_Acc_dil_ALT_ALD" xfId="291"/>
    <cellStyle name="_CurrencySpace_Acc_dil_ALT_ALD 2" xfId="4157"/>
    <cellStyle name="_CurrencySpace_ALT_Gallaher_Imperial analysisv59" xfId="292"/>
    <cellStyle name="_CurrencySpace_ALT_Gallaher_Imperial analysisv59 2" xfId="4158"/>
    <cellStyle name="_CurrencySpace_ALT_Gallaher_Imperial analysisv62" xfId="293"/>
    <cellStyle name="_CurrencySpace_ALT_Gallaher_Imperial analysisv62 2" xfId="4159"/>
    <cellStyle name="_CurrencySpace_Altadis_LBO_24 (AL)" xfId="294"/>
    <cellStyle name="_CurrencySpace_Altadis_LBO_24 (AL) 2" xfId="4160"/>
    <cellStyle name="_CurrencySpace_AVP_Aldeasa v3" xfId="295"/>
    <cellStyle name="_CurrencySpace_AVP_Aldeasa v3 2" xfId="4161"/>
    <cellStyle name="_CurrencySpace_AVP_Altadis_Logistav1" xfId="296"/>
    <cellStyle name="_CurrencySpace_AVP_Altadis_Logistav1 2" xfId="4162"/>
    <cellStyle name="_CurrencySpace_valuation 100305_JPM_LZD" xfId="297"/>
    <cellStyle name="_CurrencySpace_valuation 100305_JPM_LZD 2" xfId="4163"/>
    <cellStyle name="_Data" xfId="298"/>
    <cellStyle name="_Data 2" xfId="3462"/>
    <cellStyle name="_data 3" xfId="4164"/>
    <cellStyle name="_Data_Comparables 6Dec02" xfId="299"/>
    <cellStyle name="_Data_Comparables 6Dec02 2" xfId="3463"/>
    <cellStyle name="_Data_Consensus 6Dec02" xfId="300"/>
    <cellStyle name="_Data_Consensus 6Dec02 2" xfId="3464"/>
    <cellStyle name="_Data_Falcon Valuation 03dic02 PWT" xfId="301"/>
    <cellStyle name="_Data_Fiat Avio hp Blackstone2updated" xfId="302"/>
    <cellStyle name="_Data_FX SWAP ATG 0612" xfId="2612"/>
    <cellStyle name="_Data_Marelli PFN" xfId="303"/>
    <cellStyle name="_Data_MM New Business Plan 10-25-02 final" xfId="304"/>
    <cellStyle name="_Data_MM New Business Plan 10-25-02 final 2" xfId="3465"/>
    <cellStyle name="_Data_P&amp;L" xfId="4165"/>
    <cellStyle name="_Data_Partecipazioni 3_v3" xfId="4166"/>
    <cellStyle name="_Data_riepilogo IRS - copia" xfId="2613"/>
    <cellStyle name="_Data_WACC Enrica" xfId="305"/>
    <cellStyle name="_Data_WACC Enrica 2" xfId="3466"/>
    <cellStyle name="_Euro" xfId="306"/>
    <cellStyle name="_Euro 2" xfId="4167"/>
    <cellStyle name="_Flujos de caja Filiales ML Proy May" xfId="2614"/>
    <cellStyle name="_Foglio1" xfId="307"/>
    <cellStyle name="_Forecast_3Q_2010" xfId="2615"/>
    <cellStyle name="_Forecast_3Q_2010_Rimborsi-accensioni" xfId="2616"/>
    <cellStyle name="_Header" xfId="308"/>
    <cellStyle name="_Header_Falcon Valuation 03dic02 PWT" xfId="309"/>
    <cellStyle name="_Header_MM New Business Plan 12-17-02 final" xfId="310"/>
    <cellStyle name="_Header_P&amp;L" xfId="4168"/>
    <cellStyle name="_Header_Partecipazioni 3_v3" xfId="4169"/>
    <cellStyle name="_Header_Teksid Business Plan 2002 27Jan2003" xfId="311"/>
    <cellStyle name="_Heading" xfId="312"/>
    <cellStyle name="_Highlight" xfId="313"/>
    <cellStyle name="_Highlight 2" xfId="4170"/>
    <cellStyle name="_IAS_disclosure_2Q_2011" xfId="4171"/>
    <cellStyle name="_Interest Charges details 30.09.10 file di lavoro_1" xfId="314"/>
    <cellStyle name="_Interest Charges details 30.09.10 file di lavoro_1 2" xfId="3467"/>
    <cellStyle name="_LAST ESTIMATE_4Q_2010" xfId="2617"/>
    <cellStyle name="_LAST ESTIMATE_4Q_2010_Rimborsi-accensioni" xfId="2618"/>
    <cellStyle name="_Multiple" xfId="315"/>
    <cellStyle name="_Multiple 2" xfId="4172"/>
    <cellStyle name="_Multiple_~0061532" xfId="316"/>
    <cellStyle name="_Multiple_~0061532 2" xfId="4173"/>
    <cellStyle name="_Multiple_~0061532_'lbo" xfId="317"/>
    <cellStyle name="_Multiple_~0061532_'lbo 2" xfId="4174"/>
    <cellStyle name="_Multiple_~0061532_Model Lilly new 30-01-02" xfId="318"/>
    <cellStyle name="_Multiple_~0061532_PL4 uk" xfId="319"/>
    <cellStyle name="_Multiple_~0061532_PL4 uk 2" xfId="4175"/>
    <cellStyle name="_Multiple_~0061532_PL4 uk_1" xfId="320"/>
    <cellStyle name="_Multiple_~0061532_PL4 uk_1 2" xfId="4176"/>
    <cellStyle name="_Multiple_~0061532_PL4 uk_1_Impact" xfId="321"/>
    <cellStyle name="_Multiple_~0061532_PL4 uk_1_Impact 2" xfId="4177"/>
    <cellStyle name="_Multiple_~0061532_PL4 uk_1_'lbo" xfId="322"/>
    <cellStyle name="_Multiple_~0061532_PL4 uk_1_'lbo 2" xfId="4178"/>
    <cellStyle name="_Multiple_~0061532_PL4 uk_1_Model Leap Laz 23-04-04" xfId="323"/>
    <cellStyle name="_Multiple_~0061532_PL4 uk_1_Model Leap Laz 23-04-04 2" xfId="4179"/>
    <cellStyle name="_Multiple_~0061532_PL4 uk_1_Model Lilly new 30-01-02" xfId="324"/>
    <cellStyle name="_Multiple_~0061532_PL4 uk_1_Model Lilly new 30-01-02 2" xfId="3468"/>
    <cellStyle name="_Multiple_~0061532_PL4 uk_1_Picasso model 150404 v15 clean" xfId="325"/>
    <cellStyle name="_Multiple_~0061532_PL4 uk_1_Picasso model 150404 v15 clean 2" xfId="4180"/>
    <cellStyle name="_Multiple_~0061532_PL4 uk_1_Valuation Material 18-11-04" xfId="326"/>
    <cellStyle name="_Multiple_~0061532_PL4 uk_1_Valuation Material 18-11-04 2" xfId="4181"/>
    <cellStyle name="_Multiple_~4065376" xfId="327"/>
    <cellStyle name="_Multiple_~4065376 2" xfId="3469"/>
    <cellStyle name="_Multiple_AccretionDilution" xfId="328"/>
    <cellStyle name="_Multiple_AccretionDilution 2" xfId="3470"/>
    <cellStyle name="_Multiple_AccretionDilution_Impact" xfId="329"/>
    <cellStyle name="_Multiple_AccretionDilution_Impact 2" xfId="3471"/>
    <cellStyle name="_Multiple_AccretionDilution_Model Leap Laz 23-04-04" xfId="330"/>
    <cellStyle name="_Multiple_AccretionDilution_Model Leap Laz 23-04-04 2" xfId="3472"/>
    <cellStyle name="_Multiple_AccretionDilution_Picasso model 150404 v15 clean" xfId="331"/>
    <cellStyle name="_Multiple_AccretionDilution_Picasso model 150404 v15 clean 2" xfId="3473"/>
    <cellStyle name="_Multiple_AccretionDilution_Valuation Material 18-11-04" xfId="332"/>
    <cellStyle name="_Multiple_AccretionDilution_Valuation Material 18-11-04 2" xfId="3474"/>
    <cellStyle name="_Multiple_aol_model_latest_134" xfId="333"/>
    <cellStyle name="_Multiple_aol_model_latest_134 2" xfId="4182"/>
    <cellStyle name="_Multiple_Atlas_Working_Model_7" xfId="334"/>
    <cellStyle name="_Multiple_Atlas_Working_Model_7 2" xfId="4183"/>
    <cellStyle name="_Multiple_Book2" xfId="335"/>
    <cellStyle name="_Multiple_Book2 2" xfId="4184"/>
    <cellStyle name="_Multiple_Book2_Book2" xfId="336"/>
    <cellStyle name="_Multiple_Book2_Book2 2" xfId="4185"/>
    <cellStyle name="_Multiple_Book2_Broadwing_Model 03.21.02 v1" xfId="337"/>
    <cellStyle name="_Multiple_Book2_Broadwing_Model 03.21.02 v1 2" xfId="4186"/>
    <cellStyle name="_Multiple_Book2_Picasso model 150404 v15 clean" xfId="338"/>
    <cellStyle name="_Multiple_Book2_Picasso model 150404 v15 clean 2" xfId="4187"/>
    <cellStyle name="_Multiple_Book2_Project_Universe_Model_174" xfId="339"/>
    <cellStyle name="_Multiple_Book2_Project_Universe_Model_174 2" xfId="4188"/>
    <cellStyle name="_Multiple_Book2_Project_Universe_Model_197" xfId="340"/>
    <cellStyle name="_Multiple_Book2_Project_Universe_Model_197 2" xfId="4189"/>
    <cellStyle name="_Multiple_Book2_Q Capitalization" xfId="341"/>
    <cellStyle name="_Multiple_Book2_Q Capitalization 2" xfId="4190"/>
    <cellStyle name="_Multiple_Book2_Wireless_Comps_69" xfId="342"/>
    <cellStyle name="_Multiple_Book2_Wireless_Comps_69 2" xfId="4191"/>
    <cellStyle name="_Multiple_Cap Tables-4" xfId="343"/>
    <cellStyle name="_Multiple_Cap_Table_022603" xfId="344"/>
    <cellStyle name="_Multiple_Cap_Table_022603 2" xfId="4192"/>
    <cellStyle name="_Multiple_carrier comps 12-4-01" xfId="345"/>
    <cellStyle name="_Multiple_carrier comps 12-4-01 2" xfId="4193"/>
    <cellStyle name="_Multiple_carrier comps05" xfId="346"/>
    <cellStyle name="_Multiple_carrier comps05 2" xfId="4194"/>
    <cellStyle name="_Multiple_Centaur-Uranus-19-04-04-14h00" xfId="347"/>
    <cellStyle name="_Multiple_Centaur-Uranus-19-04-04-14h00 2" xfId="4195"/>
    <cellStyle name="_Multiple_Classeur1" xfId="348"/>
    <cellStyle name="_Multiple_Classeur1 2" xfId="4196"/>
    <cellStyle name="_Multiple_Classeur2" xfId="349"/>
    <cellStyle name="_Multiple_Classeur2 2" xfId="4197"/>
    <cellStyle name="_Multiple_Classeur3" xfId="350"/>
    <cellStyle name="_Multiple_Classeur3 2" xfId="4198"/>
    <cellStyle name="_Multiple_Classeur4" xfId="351"/>
    <cellStyle name="_Multiple_Classeur4 2" xfId="4199"/>
    <cellStyle name="_Multiple_comp_deal_summary" xfId="352"/>
    <cellStyle name="_Multiple_comp_deal_summary 2" xfId="4200"/>
    <cellStyle name="_Multiple_Comps" xfId="353"/>
    <cellStyle name="_Multiple_Comps 2" xfId="4201"/>
    <cellStyle name="_Multiple_Comps Alice v2" xfId="354"/>
    <cellStyle name="_Multiple_Comps Alice v2 2" xfId="4202"/>
    <cellStyle name="_Multiple_comps_4" xfId="355"/>
    <cellStyle name="_Multiple_comps_4 2" xfId="4203"/>
    <cellStyle name="_Multiple_Comps_7.0_cash" xfId="356"/>
    <cellStyle name="_Multiple_Comps_7.0_cash 2" xfId="4204"/>
    <cellStyle name="_Multiple_consensus thalès" xfId="357"/>
    <cellStyle name="_Multiple_consensus thalès 2" xfId="4205"/>
    <cellStyle name="_Multiple_consulting_comp_27" xfId="358"/>
    <cellStyle name="_Multiple_consulting_comp_27 2" xfId="4206"/>
    <cellStyle name="_Multiple_consulting_comp_27_~4065376" xfId="359"/>
    <cellStyle name="_Multiple_consulting_comp_27_~4065376 2" xfId="3475"/>
    <cellStyle name="_Multiple_consulting_comp_27_AccretionDilution" xfId="360"/>
    <cellStyle name="_Multiple_consulting_comp_27_AccretionDilution 2" xfId="3476"/>
    <cellStyle name="_Multiple_consulting_comp_27_AccretionDilution_Impact" xfId="361"/>
    <cellStyle name="_Multiple_consulting_comp_27_AccretionDilution_Impact 2" xfId="3477"/>
    <cellStyle name="_Multiple_consulting_comp_27_AccretionDilution_Model Leap Laz 23-04-04" xfId="362"/>
    <cellStyle name="_Multiple_consulting_comp_27_AccretionDilution_Model Leap Laz 23-04-04 2" xfId="3478"/>
    <cellStyle name="_Multiple_consulting_comp_27_AccretionDilution_Picasso model 150404 v15 clean" xfId="363"/>
    <cellStyle name="_Multiple_consulting_comp_27_AccretionDilution_Picasso model 150404 v15 clean 2" xfId="3479"/>
    <cellStyle name="_Multiple_consulting_comp_27_AccretionDilution_Valuation Material 18-11-04" xfId="364"/>
    <cellStyle name="_Multiple_consulting_comp_27_AccretionDilution_Valuation Material 18-11-04 2" xfId="3480"/>
    <cellStyle name="_Multiple_consulting_comp_27_consensus thalès" xfId="365"/>
    <cellStyle name="_Multiple_consulting_comp_27_consensus thalès 2" xfId="4207"/>
    <cellStyle name="_Multiple_consulting_comp_27_Graph commenté maj" xfId="366"/>
    <cellStyle name="_Multiple_consulting_comp_27_Graph commenté maj 2" xfId="3481"/>
    <cellStyle name="_Multiple_consulting_comp_27_modele titus 18 02 03" xfId="367"/>
    <cellStyle name="_Multiple_consulting_comp_27_modele titus 18 02 03 2" xfId="3482"/>
    <cellStyle name="_Multiple_consulting_comp_27_Newspaper Comps - New" xfId="368"/>
    <cellStyle name="_Multiple_consulting_comp_27_Newspaper Comps - New 2" xfId="3483"/>
    <cellStyle name="_Multiple_consulting_comp_27_Newspaper Comps - New_Classeur1" xfId="369"/>
    <cellStyle name="_Multiple_consulting_comp_27_Newspaper Comps - New_Classeur1 2" xfId="3484"/>
    <cellStyle name="_Multiple_consulting_comp_27_Newspaper Comps - New_Classeur4" xfId="370"/>
    <cellStyle name="_Multiple_consulting_comp_27_Newspaper Comps - New_Classeur4 2" xfId="4208"/>
    <cellStyle name="_Multiple_consulting_comp_27_Newspaper Comps - New_Classeur4_1" xfId="371"/>
    <cellStyle name="_Multiple_consulting_comp_27_Newspaper Comps - New_Classeur4_1 2" xfId="3485"/>
    <cellStyle name="_Multiple_consulting_comp_27_Newspaper Comps - New_Comps Alice v2" xfId="372"/>
    <cellStyle name="_Multiple_consulting_comp_27_Newspaper Comps - New_Comps Alice v2 2" xfId="3486"/>
    <cellStyle name="_Multiple_consulting_comp_27_Newspaper Comps - New_COMSP" xfId="373"/>
    <cellStyle name="_Multiple_consulting_comp_27_Newspaper Comps - New_COMSP 2" xfId="3487"/>
    <cellStyle name="_Multiple_consulting_comp_27_Newspaper Comps - New_consensus thalès" xfId="374"/>
    <cellStyle name="_Multiple_consulting_comp_27_Newspaper Comps - New_consensus thalès 2" xfId="3488"/>
    <cellStyle name="_Multiple_consulting_comp_27_Newspaper Comps - New_consensus thalès_Impact" xfId="375"/>
    <cellStyle name="_Multiple_consulting_comp_27_Newspaper Comps - New_consensus thalès_Impact 2" xfId="3489"/>
    <cellStyle name="_Multiple_consulting_comp_27_Newspaper Comps - New_consensus thalès_Model Leap Laz 23-04-04" xfId="376"/>
    <cellStyle name="_Multiple_consulting_comp_27_Newspaper Comps - New_consensus thalès_Model Leap Laz 23-04-04 2" xfId="3490"/>
    <cellStyle name="_Multiple_consulting_comp_27_Newspaper Comps - New_consensus thalès_Picasso model 150404 v15 clean" xfId="377"/>
    <cellStyle name="_Multiple_consulting_comp_27_Newspaper Comps - New_consensus thalès_Picasso model 150404 v15 clean 2" xfId="3491"/>
    <cellStyle name="_Multiple_consulting_comp_27_Newspaper Comps - New_consensus thalès_Valuation Material 18-11-04" xfId="378"/>
    <cellStyle name="_Multiple_consulting_comp_27_Newspaper Comps - New_consensus thalès_Valuation Material 18-11-04 2" xfId="3492"/>
    <cellStyle name="_Multiple_consulting_comp_27_Newspaper Comps - New_Faurecia 2" xfId="379"/>
    <cellStyle name="_Multiple_consulting_comp_27_Newspaper Comps - New_Faurecia 2 2" xfId="3493"/>
    <cellStyle name="_Multiple_consulting_comp_27_Newspaper Comps - New_Faurecia 2_Model Leap Laz 23-04-04" xfId="380"/>
    <cellStyle name="_Multiple_consulting_comp_27_Newspaper Comps - New_Faurecia 2_Model Leap Laz 23-04-04 2" xfId="4209"/>
    <cellStyle name="_Multiple_consulting_comp_27_Newspaper Comps - New_Faurecia 6" xfId="381"/>
    <cellStyle name="_Multiple_consulting_comp_27_Newspaper Comps - New_Faurecia 6 2" xfId="3494"/>
    <cellStyle name="_Multiple_consulting_comp_27_Newspaper Comps - New_Faurecia 6_Model Leap Laz 23-04-04" xfId="382"/>
    <cellStyle name="_Multiple_consulting_comp_27_Newspaper Comps - New_Faurecia 6_Model Leap Laz 23-04-04 2" xfId="4210"/>
    <cellStyle name="_Multiple_consulting_comp_27_Newspaper Comps - New_Graph commenté maj" xfId="383"/>
    <cellStyle name="_Multiple_consulting_comp_27_Newspaper Comps - New_Graph commenté maj 2" xfId="4211"/>
    <cellStyle name="_Multiple_consulting_comp_27_Newspaper Comps - New_Impact" xfId="384"/>
    <cellStyle name="_Multiple_consulting_comp_27_Newspaper Comps - New_Impact 2" xfId="3495"/>
    <cellStyle name="_Multiple_consulting_comp_27_Newspaper Comps - New_Merger Model v7" xfId="385"/>
    <cellStyle name="_Multiple_consulting_comp_27_Newspaper Comps - New_Merger Model v7 2" xfId="3496"/>
    <cellStyle name="_Multiple_consulting_comp_27_Newspaper Comps - New_Model Leap Laz 23-04-04" xfId="386"/>
    <cellStyle name="_Multiple_consulting_comp_27_Newspaper Comps - New_Model Leap Laz 23-04-04 2" xfId="3497"/>
    <cellStyle name="_Multiple_consulting_comp_27_Newspaper Comps - New_modele titus 18 02 03" xfId="387"/>
    <cellStyle name="_Multiple_consulting_comp_27_Newspaper Comps - New_modele titus 18 02 03 2" xfId="4212"/>
    <cellStyle name="_Multiple_consulting_comp_27_Newspaper Comps - New_Picasso model 150404 v15 clean" xfId="388"/>
    <cellStyle name="_Multiple_consulting_comp_27_Newspaper Comps - New_Picasso model 150404 v15 clean 2" xfId="3498"/>
    <cellStyle name="_Multiple_consulting_comp_27_Newspaper Comps - New_Project_Universe_Model_174" xfId="389"/>
    <cellStyle name="_Multiple_consulting_comp_27_Newspaper Comps - New_Project_Universe_Model_174 2" xfId="3499"/>
    <cellStyle name="_Multiple_consulting_comp_27_Newspaper Comps - New_Project_Universe_Model_197" xfId="390"/>
    <cellStyle name="_Multiple_consulting_comp_27_Newspaper Comps - New_Project_Universe_Model_197 2" xfId="3500"/>
    <cellStyle name="_Multiple_consulting_comp_27_Newspaper Comps - New_Valuation Material 18-11-04" xfId="391"/>
    <cellStyle name="_Multiple_consulting_comp_27_Newspaper Comps - New_Valuation Material 18-11-04 2" xfId="4213"/>
    <cellStyle name="_Multiple_consulting_comp_27_Newspaper Comps - New_Volumes at prices" xfId="392"/>
    <cellStyle name="_Multiple_consulting_comp_27_Newspaper Comps - New_Volumes at prices 2" xfId="3501"/>
    <cellStyle name="_Multiple_consulting_comp_27_Profile_Template" xfId="393"/>
    <cellStyle name="_Multiple_consulting_comp_27_Profile_Template 2" xfId="3502"/>
    <cellStyle name="_Multiple_consulting_comp_27_RNWKProfile" xfId="394"/>
    <cellStyle name="_Multiple_consulting_comp_27_RNWKProfile 2" xfId="3503"/>
    <cellStyle name="_Multiple_consulting_comp_27_RNWKProfile_~5669716" xfId="395"/>
    <cellStyle name="_Multiple_consulting_comp_27_RNWKProfile_~5669716 2" xfId="3504"/>
    <cellStyle name="_Multiple_consulting_comp_27_RNWKProfile_Broadwing_Model 03.21.02 v1" xfId="396"/>
    <cellStyle name="_Multiple_consulting_comp_27_RNWKProfile_Broadwing_Model 03.21.02 v1 2" xfId="3505"/>
    <cellStyle name="_Multiple_consulting_comp_27_RNWKProfile_Wireless_Comps_69" xfId="397"/>
    <cellStyle name="_Multiple_consulting_comp_27_RNWKProfile_Wireless_Comps_69 2" xfId="3506"/>
    <cellStyle name="_Multiple_consulting_comp_27_travelcomps2" xfId="398"/>
    <cellStyle name="_Multiple_consulting_comp_27_travelcomps2 2" xfId="4214"/>
    <cellStyle name="_Multiple_consulting_comp_27_Valuation Material 18-11-04" xfId="399"/>
    <cellStyle name="_Multiple_consulting_comp_27_Valuation Material 18-11-04 2" xfId="3507"/>
    <cellStyle name="_Multiple_Credit Comps 3.0" xfId="400"/>
    <cellStyle name="_Multiple_Credit Comps 3.0 2" xfId="4215"/>
    <cellStyle name="_Multiple_Graph commenté maj" xfId="401"/>
    <cellStyle name="_Multiple_Graph commenté maj 2" xfId="3508"/>
    <cellStyle name="_Multiple_Impact" xfId="402"/>
    <cellStyle name="_Multiple_Impact 2" xfId="4216"/>
    <cellStyle name="_Multiple_'lbo" xfId="403"/>
    <cellStyle name="_Multiple_'lbo 2" xfId="4217"/>
    <cellStyle name="_Multiple_Level 3 comps-2" xfId="404"/>
    <cellStyle name="_Multiple_Level 3 comps-2 2" xfId="4218"/>
    <cellStyle name="_Multiple_Loral_segmentv2" xfId="405"/>
    <cellStyle name="_Multiple_Loral_segmentv2 2" xfId="4219"/>
    <cellStyle name="_Multiple_Merger Model v7" xfId="406"/>
    <cellStyle name="_Multiple_Merger Model v7 2" xfId="4220"/>
    <cellStyle name="_Multiple_Model Leap Laz 23-04-04" xfId="407"/>
    <cellStyle name="_Multiple_Model Leap Laz 23-04-04 2" xfId="4221"/>
    <cellStyle name="_Multiple_Model Lilly new 30-01-02" xfId="408"/>
    <cellStyle name="_Multiple_Model Lilly new 30-01-02 2" xfId="3509"/>
    <cellStyle name="_Multiple_Modele Etoile 140302" xfId="409"/>
    <cellStyle name="_Multiple_Modele Etoile 140302 2" xfId="4222"/>
    <cellStyle name="_Multiple_modele titus 18 02 03" xfId="410"/>
    <cellStyle name="_Multiple_modele titus 18 02 03 2" xfId="3510"/>
    <cellStyle name="_Multiple_Newspaper Comps - New" xfId="411"/>
    <cellStyle name="_Multiple_Newspaper Comps - New 2" xfId="3511"/>
    <cellStyle name="_Multiple_Newspaper Comps - New_Classeur1" xfId="412"/>
    <cellStyle name="_Multiple_Newspaper Comps - New_Classeur1 2" xfId="3512"/>
    <cellStyle name="_Multiple_Newspaper Comps - New_Classeur4" xfId="413"/>
    <cellStyle name="_Multiple_Newspaper Comps - New_Classeur4 2" xfId="4223"/>
    <cellStyle name="_Multiple_Newspaper Comps - New_Classeur4_1" xfId="414"/>
    <cellStyle name="_Multiple_Newspaper Comps - New_Classeur4_1 2" xfId="3513"/>
    <cellStyle name="_Multiple_Newspaper Comps - New_Comps Alice v2" xfId="415"/>
    <cellStyle name="_Multiple_Newspaper Comps - New_Comps Alice v2 2" xfId="3514"/>
    <cellStyle name="_Multiple_Newspaper Comps - New_COMSP" xfId="416"/>
    <cellStyle name="_Multiple_Newspaper Comps - New_COMSP 2" xfId="3515"/>
    <cellStyle name="_Multiple_Newspaper Comps - New_consensus thalès" xfId="417"/>
    <cellStyle name="_Multiple_Newspaper Comps - New_consensus thalès 2" xfId="3516"/>
    <cellStyle name="_Multiple_Newspaper Comps - New_consensus thalès_Impact" xfId="418"/>
    <cellStyle name="_Multiple_Newspaper Comps - New_consensus thalès_Impact 2" xfId="3517"/>
    <cellStyle name="_Multiple_Newspaper Comps - New_consensus thalès_Model Leap Laz 23-04-04" xfId="419"/>
    <cellStyle name="_Multiple_Newspaper Comps - New_consensus thalès_Model Leap Laz 23-04-04 2" xfId="3518"/>
    <cellStyle name="_Multiple_Newspaper Comps - New_consensus thalès_Picasso model 150404 v15 clean" xfId="420"/>
    <cellStyle name="_Multiple_Newspaper Comps - New_consensus thalès_Picasso model 150404 v15 clean 2" xfId="3519"/>
    <cellStyle name="_Multiple_Newspaper Comps - New_consensus thalès_Valuation Material 18-11-04" xfId="421"/>
    <cellStyle name="_Multiple_Newspaper Comps - New_consensus thalès_Valuation Material 18-11-04 2" xfId="3520"/>
    <cellStyle name="_Multiple_Newspaper Comps - New_Faurecia 2" xfId="422"/>
    <cellStyle name="_Multiple_Newspaper Comps - New_Faurecia 2 2" xfId="3521"/>
    <cellStyle name="_Multiple_Newspaper Comps - New_Faurecia 2_Model Leap Laz 23-04-04" xfId="423"/>
    <cellStyle name="_Multiple_Newspaper Comps - New_Faurecia 2_Model Leap Laz 23-04-04 2" xfId="4224"/>
    <cellStyle name="_Multiple_Newspaper Comps - New_Faurecia 6" xfId="424"/>
    <cellStyle name="_Multiple_Newspaper Comps - New_Faurecia 6 2" xfId="3522"/>
    <cellStyle name="_Multiple_Newspaper Comps - New_Faurecia 6_Model Leap Laz 23-04-04" xfId="425"/>
    <cellStyle name="_Multiple_Newspaper Comps - New_Faurecia 6_Model Leap Laz 23-04-04 2" xfId="4225"/>
    <cellStyle name="_Multiple_Newspaper Comps - New_Graph commenté maj" xfId="426"/>
    <cellStyle name="_Multiple_Newspaper Comps - New_Graph commenté maj 2" xfId="4226"/>
    <cellStyle name="_Multiple_Newspaper Comps - New_Impact" xfId="427"/>
    <cellStyle name="_Multiple_Newspaper Comps - New_Impact 2" xfId="3523"/>
    <cellStyle name="_Multiple_Newspaper Comps - New_Merger Model v7" xfId="428"/>
    <cellStyle name="_Multiple_Newspaper Comps - New_Merger Model v7 2" xfId="3524"/>
    <cellStyle name="_Multiple_Newspaper Comps - New_Model Leap Laz 23-04-04" xfId="429"/>
    <cellStyle name="_Multiple_Newspaper Comps - New_Model Leap Laz 23-04-04 2" xfId="3525"/>
    <cellStyle name="_Multiple_Newspaper Comps - New_modele titus 18 02 03" xfId="430"/>
    <cellStyle name="_Multiple_Newspaper Comps - New_modele titus 18 02 03 2" xfId="4227"/>
    <cellStyle name="_Multiple_Newspaper Comps - New_Picasso model 150404 v15 clean" xfId="431"/>
    <cellStyle name="_Multiple_Newspaper Comps - New_Picasso model 150404 v15 clean 2" xfId="3526"/>
    <cellStyle name="_Multiple_Newspaper Comps - New_Project_Universe_Model_174" xfId="432"/>
    <cellStyle name="_Multiple_Newspaper Comps - New_Project_Universe_Model_174 2" xfId="3527"/>
    <cellStyle name="_Multiple_Newspaper Comps - New_Project_Universe_Model_197" xfId="433"/>
    <cellStyle name="_Multiple_Newspaper Comps - New_Project_Universe_Model_197 2" xfId="3528"/>
    <cellStyle name="_Multiple_Newspaper Comps - New_Valuation Material 18-11-04" xfId="434"/>
    <cellStyle name="_Multiple_Newspaper Comps - New_Valuation Material 18-11-04 2" xfId="4228"/>
    <cellStyle name="_Multiple_Newspaper Comps - New_Volumes at prices" xfId="435"/>
    <cellStyle name="_Multiple_Newspaper Comps - New_Volumes at prices 2" xfId="3529"/>
    <cellStyle name="_Multiple_Nickel" xfId="436"/>
    <cellStyle name="_Multiple_Nickel 2" xfId="4229"/>
    <cellStyle name="_Multiple_Nickel_1" xfId="437"/>
    <cellStyle name="_Multiple_Nickel_1 2" xfId="4230"/>
    <cellStyle name="_Multiple_Nickel_1_'lbo" xfId="438"/>
    <cellStyle name="_Multiple_Nickel_1_Model Lilly new 30-01-02" xfId="439"/>
    <cellStyle name="_Multiple_Nickel_1_Model Lilly new 30-01-02_Impact" xfId="440"/>
    <cellStyle name="_Multiple_Nickel_1_Model Lilly new 30-01-02_Model Leap Laz 23-04-04" xfId="441"/>
    <cellStyle name="_Multiple_Nickel_1_Model Lilly new 30-01-02_Picasso model 150404 v15 clean" xfId="442"/>
    <cellStyle name="_Multiple_Nickel_1_Model Lilly new 30-01-02_Valuation Material 18-11-04" xfId="443"/>
    <cellStyle name="_Multiple_Nickel_Impact" xfId="444"/>
    <cellStyle name="_Multiple_Nickel_Impact 2" xfId="4231"/>
    <cellStyle name="_Multiple_Nickel_Model Leap Laz 23-04-04" xfId="445"/>
    <cellStyle name="_Multiple_Nickel_Model Leap Laz 23-04-04 2" xfId="4232"/>
    <cellStyle name="_Multiple_Nickel_Picasso model 150404 v15 clean" xfId="446"/>
    <cellStyle name="_Multiple_Nickel_Picasso model 150404 v15 clean 2" xfId="4233"/>
    <cellStyle name="_Multiple_Nickel_Valuation Material 18-11-04" xfId="447"/>
    <cellStyle name="_Multiple_Nickel_Valuation Material 18-11-04 2" xfId="4234"/>
    <cellStyle name="_Multiple_pike_model_22" xfId="448"/>
    <cellStyle name="_Multiple_pike_model_22 2" xfId="4235"/>
    <cellStyle name="_Multiple_PL4 uk" xfId="449"/>
    <cellStyle name="_Multiple_PL4 uk 2" xfId="4236"/>
    <cellStyle name="_Multiple_PL4 uk_1" xfId="450"/>
    <cellStyle name="_Multiple_PL4 uk_1 2" xfId="4237"/>
    <cellStyle name="_Multiple_PL4 uk_1_Picasso model 150404 v15 clean" xfId="451"/>
    <cellStyle name="_Multiple_PL4 uk_1_Picasso model 150404 v15 clean 2" xfId="4238"/>
    <cellStyle name="_Multiple_president_comps_2" xfId="452"/>
    <cellStyle name="_Multiple_president_comps_2 2" xfId="4239"/>
    <cellStyle name="_Multiple_president_comps_3" xfId="453"/>
    <cellStyle name="_Multiple_president_comps_3 2" xfId="4240"/>
    <cellStyle name="_Multiple_president_comps_3_abbreviated" xfId="454"/>
    <cellStyle name="_Multiple_president_comps_3_abbreviated 2" xfId="4241"/>
    <cellStyle name="_Multiple_pro_forma_model_paris" xfId="455"/>
    <cellStyle name="_Multiple_pro_forma_model_paris 2" xfId="4242"/>
    <cellStyle name="_Multiple_pro_forma_model_paris_~4065376" xfId="456"/>
    <cellStyle name="_Multiple_pro_forma_model_paris_~4065376 2" xfId="3530"/>
    <cellStyle name="_Multiple_pro_forma_model_paris_~5669716" xfId="457"/>
    <cellStyle name="_Multiple_pro_forma_model_paris_~5669716 2" xfId="4243"/>
    <cellStyle name="_Multiple_pro_forma_model_paris_~6696855" xfId="458"/>
    <cellStyle name="_Multiple_pro_forma_model_paris_~6696855_Model Leap Laz 23-04-04" xfId="459"/>
    <cellStyle name="_Multiple_pro_forma_model_paris_~6696855_Model Leap Laz 23-04-04 2" xfId="4244"/>
    <cellStyle name="_Multiple_pro_forma_model_paris_~6696855_Picasso model 150404 v15 clean" xfId="460"/>
    <cellStyle name="_Multiple_pro_forma_model_paris_~6696855_Picasso model 150404 v15 clean 2" xfId="4245"/>
    <cellStyle name="_Multiple_pro_forma_model_paris_~6696855_Project_Universe_Model_174" xfId="461"/>
    <cellStyle name="_Multiple_pro_forma_model_paris_~6696855_Project_Universe_Model_197" xfId="462"/>
    <cellStyle name="_Multiple_pro_forma_model_paris_AccretionDilution" xfId="463"/>
    <cellStyle name="_Multiple_pro_forma_model_paris_AccretionDilution 2" xfId="3531"/>
    <cellStyle name="_Multiple_pro_forma_model_paris_aol_model_latest_134" xfId="464"/>
    <cellStyle name="_Multiple_pro_forma_model_paris_aol_model_latest_134 2" xfId="4246"/>
    <cellStyle name="_Multiple_pro_forma_model_paris_Atlas_Working_Model_7" xfId="465"/>
    <cellStyle name="_Multiple_pro_forma_model_paris_Atlas_Working_Model_7 2" xfId="4247"/>
    <cellStyle name="_Multiple_pro_forma_model_paris_Atlas_Working_Model_7_~5669716" xfId="466"/>
    <cellStyle name="_Multiple_pro_forma_model_paris_Atlas_Working_Model_7_~5669716 2" xfId="4248"/>
    <cellStyle name="_Multiple_pro_forma_model_paris_Atlas_Working_Model_7_Broadwing_Model 03.21.02 v1" xfId="467"/>
    <cellStyle name="_Multiple_pro_forma_model_paris_Atlas_Working_Model_7_Broadwing_Model 03.21.02 v1 2" xfId="4249"/>
    <cellStyle name="_Multiple_pro_forma_model_paris_Atlas_Working_Model_7_Wireless_Comps_69" xfId="468"/>
    <cellStyle name="_Multiple_pro_forma_model_paris_Atlas_Working_Model_7_Wireless_Comps_69 2" xfId="4250"/>
    <cellStyle name="_Multiple_pro_forma_model_paris_Book2" xfId="469"/>
    <cellStyle name="_Multiple_pro_forma_model_paris_Book2 2" xfId="4251"/>
    <cellStyle name="_Multiple_pro_forma_model_paris_Book2_~5669716" xfId="470"/>
    <cellStyle name="_Multiple_pro_forma_model_paris_Book2_~5669716 2" xfId="4252"/>
    <cellStyle name="_Multiple_pro_forma_model_paris_Book2_1" xfId="471"/>
    <cellStyle name="_Multiple_pro_forma_model_paris_Book2_1 2" xfId="4253"/>
    <cellStyle name="_Multiple_pro_forma_model_paris_Book2_Book2" xfId="472"/>
    <cellStyle name="_Multiple_pro_forma_model_paris_Book2_Book2 2" xfId="4254"/>
    <cellStyle name="_Multiple_pro_forma_model_paris_Book2_Broadwing_Model 03.21.02 v1" xfId="473"/>
    <cellStyle name="_Multiple_pro_forma_model_paris_Book2_Picasso model 150404 v15 clean" xfId="474"/>
    <cellStyle name="_Multiple_pro_forma_model_paris_Book2_Picasso model 150404 v15 clean 2" xfId="4255"/>
    <cellStyle name="_Multiple_pro_forma_model_paris_Book2_Project_Universe_Model_174" xfId="475"/>
    <cellStyle name="_Multiple_pro_forma_model_paris_Book2_Project_Universe_Model_197" xfId="476"/>
    <cellStyle name="_Multiple_pro_forma_model_paris_Book2_Q Capitalization" xfId="477"/>
    <cellStyle name="_Multiple_pro_forma_model_paris_Book2_Q Capitalization 2" xfId="4256"/>
    <cellStyle name="_Multiple_pro_forma_model_paris_Book2_Wireless_Comps_69" xfId="478"/>
    <cellStyle name="_Multiple_pro_forma_model_paris_Classeur1" xfId="479"/>
    <cellStyle name="_Multiple_pro_forma_model_paris_Classeur1 2" xfId="4257"/>
    <cellStyle name="_Multiple_pro_forma_model_paris_Classeur1_Model Leap Laz 23-04-04" xfId="480"/>
    <cellStyle name="_Multiple_pro_forma_model_paris_Classeur1_Model Leap Laz 23-04-04 2" xfId="4258"/>
    <cellStyle name="_Multiple_pro_forma_model_paris_Classeur2" xfId="481"/>
    <cellStyle name="_Multiple_pro_forma_model_paris_Classeur2 2" xfId="4259"/>
    <cellStyle name="_Multiple_pro_forma_model_paris_Classeur2_Model Leap Laz 23-04-04" xfId="482"/>
    <cellStyle name="_Multiple_pro_forma_model_paris_Classeur2_Model Leap Laz 23-04-04 2" xfId="4260"/>
    <cellStyle name="_Multiple_pro_forma_model_paris_Classeur3" xfId="483"/>
    <cellStyle name="_Multiple_pro_forma_model_paris_Classeur3 2" xfId="4261"/>
    <cellStyle name="_Multiple_pro_forma_model_paris_Classeur3_Model Leap Laz 23-04-04" xfId="484"/>
    <cellStyle name="_Multiple_pro_forma_model_paris_Classeur3_Model Leap Laz 23-04-04 2" xfId="4262"/>
    <cellStyle name="_Multiple_pro_forma_model_paris_Classeur4" xfId="485"/>
    <cellStyle name="_Multiple_pro_forma_model_paris_Classeur4 2" xfId="4263"/>
    <cellStyle name="_Multiple_pro_forma_model_paris_comp_deal_summary" xfId="486"/>
    <cellStyle name="_Multiple_pro_forma_model_paris_comp_deal_summary 2" xfId="4264"/>
    <cellStyle name="_Multiple_pro_forma_model_paris_Comps" xfId="487"/>
    <cellStyle name="_Multiple_pro_forma_model_paris_Comps 2" xfId="4265"/>
    <cellStyle name="_Multiple_pro_forma_model_paris_Comps Alice v2" xfId="488"/>
    <cellStyle name="_Multiple_pro_forma_model_paris_Comps Alice v2 2" xfId="4266"/>
    <cellStyle name="_Multiple_pro_forma_model_paris_Comps_7.0_cash" xfId="489"/>
    <cellStyle name="_Multiple_pro_forma_model_paris_Comps_7.0_cash 2" xfId="4267"/>
    <cellStyle name="_Multiple_pro_forma_model_paris_Comps3" xfId="490"/>
    <cellStyle name="_Multiple_pro_forma_model_paris_Comps3 2" xfId="4268"/>
    <cellStyle name="_Multiple_pro_forma_model_paris_Credit Comps 3.0" xfId="491"/>
    <cellStyle name="_Multiple_pro_forma_model_paris_Credit Comps 3.0 2" xfId="4269"/>
    <cellStyle name="_Multiple_pro_forma_model_paris_D_Harmonic-TMM Model v19" xfId="492"/>
    <cellStyle name="_Multiple_pro_forma_model_paris_D_Harmonic-TMM Model v19 2" xfId="4270"/>
    <cellStyle name="_Multiple_pro_forma_model_paris_Hosting Comps (Lite) II restr. 7-9-01v3" xfId="493"/>
    <cellStyle name="_Multiple_pro_forma_model_paris_Hosting Comps (Lite) II restr. 7-9-01v3 2" xfId="3532"/>
    <cellStyle name="_Multiple_pro_forma_model_paris_Hosting Comps (Lite) II restr. 7-9-01v3_Book2" xfId="494"/>
    <cellStyle name="_Multiple_pro_forma_model_paris_Hosting Comps (Lite) II restr. 7-9-01v3_Book2 2" xfId="3533"/>
    <cellStyle name="_Multiple_pro_forma_model_paris_Hosting Comps (Lite) II restr. 7-9-01v3_Model Leap Laz 23-04-04" xfId="495"/>
    <cellStyle name="_Multiple_pro_forma_model_paris_Hosting Comps (Lite) II restr. 7-9-01v3_Picasso model 150404 v15 clean" xfId="496"/>
    <cellStyle name="_Multiple_pro_forma_model_paris_Hosting Comps (Lite) II restr. 7-9-01v3_Picasso model 150404 v15 clean 2" xfId="4271"/>
    <cellStyle name="_Multiple_pro_forma_model_paris_Hosting Comps (Lite) II restr. 7-9-01v3_Project_Universe_Model_174" xfId="497"/>
    <cellStyle name="_Multiple_pro_forma_model_paris_Hosting Comps (Lite) II restr. 7-9-01v3_Project_Universe_Model_174 2" xfId="3534"/>
    <cellStyle name="_Multiple_pro_forma_model_paris_Hosting Comps (Lite) II restr. 7-9-01v3_Project_Universe_Model_197" xfId="498"/>
    <cellStyle name="_Multiple_pro_forma_model_paris_Hosting Comps (Lite) II restr. 7-9-01v3_Project_Universe_Model_197 2" xfId="3535"/>
    <cellStyle name="_Multiple_pro_forma_model_paris_Hosting Comps (Lite) II restr. 7-9-01v3_Volumes at prices" xfId="499"/>
    <cellStyle name="_Multiple_pro_forma_model_paris_Hosting Comps (Lite) II restr. 7-9-01v3_Volumes at prices 2" xfId="3536"/>
    <cellStyle name="_Multiple_pro_forma_model_paris_Impact" xfId="500"/>
    <cellStyle name="_Multiple_pro_forma_model_paris_Impact 2" xfId="4272"/>
    <cellStyle name="_Multiple_pro_forma_model_paris_inrg_adva_acc_dil" xfId="501"/>
    <cellStyle name="_Multiple_pro_forma_model_paris_inrg_adva_acc_dil 2" xfId="4273"/>
    <cellStyle name="_Multiple_pro_forma_model_paris_Internet 2-22-01" xfId="502"/>
    <cellStyle name="_Multiple_pro_forma_model_paris_Internet 2-22-01 2" xfId="4274"/>
    <cellStyle name="_Multiple_pro_forma_model_paris_Internet 2-22-01_Book2" xfId="503"/>
    <cellStyle name="_Multiple_pro_forma_model_paris_Internet 2-22-01_Book2 2" xfId="4275"/>
    <cellStyle name="_Multiple_pro_forma_model_paris_Internet 2-22-01_Classeur4" xfId="504"/>
    <cellStyle name="_Multiple_pro_forma_model_paris_Internet 2-22-01_Classeur4 2" xfId="4276"/>
    <cellStyle name="_Multiple_pro_forma_model_paris_Internet 2-22-01_Comps Alice v2" xfId="505"/>
    <cellStyle name="_Multiple_pro_forma_model_paris_Internet 2-22-01_Comps Alice v2 2" xfId="4277"/>
    <cellStyle name="_Multiple_pro_forma_model_paris_Internet 2-22-01_COMSP" xfId="506"/>
    <cellStyle name="_Multiple_pro_forma_model_paris_Internet 2-22-01_COMSP 2" xfId="4278"/>
    <cellStyle name="_Multiple_pro_forma_model_paris_Internet 2-22-01_Faurecia 2" xfId="507"/>
    <cellStyle name="_Multiple_pro_forma_model_paris_Internet 2-22-01_Faurecia 2 2" xfId="4279"/>
    <cellStyle name="_Multiple_pro_forma_model_paris_Internet 2-22-01_Faurecia 2_Model Leap Laz 23-04-04" xfId="508"/>
    <cellStyle name="_Multiple_pro_forma_model_paris_Internet 2-22-01_Faurecia 2_Model Leap Laz 23-04-04 2" xfId="4280"/>
    <cellStyle name="_Multiple_pro_forma_model_paris_Internet 2-22-01_Faurecia 6" xfId="509"/>
    <cellStyle name="_Multiple_pro_forma_model_paris_Internet 2-22-01_Faurecia 6 2" xfId="4281"/>
    <cellStyle name="_Multiple_pro_forma_model_paris_Internet 2-22-01_Faurecia 6_Model Leap Laz 23-04-04" xfId="510"/>
    <cellStyle name="_Multiple_pro_forma_model_paris_Internet 2-22-01_Faurecia 6_Model Leap Laz 23-04-04 2" xfId="4282"/>
    <cellStyle name="_Multiple_pro_forma_model_paris_Internet 2-22-01_Merger Model v7" xfId="511"/>
    <cellStyle name="_Multiple_pro_forma_model_paris_Internet 2-22-01_Merger Model v7 2" xfId="4283"/>
    <cellStyle name="_Multiple_pro_forma_model_paris_Internet 2-22-01_Model Leap Laz 23-04-04" xfId="512"/>
    <cellStyle name="_Multiple_pro_forma_model_paris_Internet 2-22-01_Picasso model 150404 v15 clean" xfId="513"/>
    <cellStyle name="_Multiple_pro_forma_model_paris_Internet 2-22-01_Picasso model 150404 v15 clean 2" xfId="4284"/>
    <cellStyle name="_Multiple_pro_forma_model_paris_Internet 2-22-01_Project_Universe_Model_174" xfId="514"/>
    <cellStyle name="_Multiple_pro_forma_model_paris_Internet 2-22-01_Project_Universe_Model_174 2" xfId="4285"/>
    <cellStyle name="_Multiple_pro_forma_model_paris_Internet 2-22-01_Project_Universe_Model_197" xfId="515"/>
    <cellStyle name="_Multiple_pro_forma_model_paris_Internet 2-22-01_Project_Universe_Model_197 2" xfId="4286"/>
    <cellStyle name="_Multiple_pro_forma_model_paris_Internet 2-22-01_Volumes at prices" xfId="516"/>
    <cellStyle name="_Multiple_pro_forma_model_paris_Internet 2-22-01_Volumes at prices 2" xfId="4287"/>
    <cellStyle name="_Multiple_pro_forma_model_paris_Loral_segmentv2" xfId="517"/>
    <cellStyle name="_Multiple_pro_forma_model_paris_Loral_segmentv2 2" xfId="4288"/>
    <cellStyle name="_Multiple_pro_forma_model_paris_Merger Model v7" xfId="518"/>
    <cellStyle name="_Multiple_pro_forma_model_paris_Merger Model v7 2" xfId="4289"/>
    <cellStyle name="_Multiple_pro_forma_model_paris_Model Leap Laz 23-04-04" xfId="519"/>
    <cellStyle name="_Multiple_pro_forma_model_paris_Model Leap Laz 23-04-04 2" xfId="4290"/>
    <cellStyle name="_Multiple_pro_forma_model_paris_Newspaper Comps - New" xfId="520"/>
    <cellStyle name="_Multiple_pro_forma_model_paris_Newspaper Comps - New 2" xfId="4291"/>
    <cellStyle name="_Multiple_pro_forma_model_paris_Newspaper Comps - New_~5669716" xfId="521"/>
    <cellStyle name="_Multiple_pro_forma_model_paris_Newspaper Comps - New_~5669716 2" xfId="4292"/>
    <cellStyle name="_Multiple_pro_forma_model_paris_Newspaper Comps - New_Book2" xfId="522"/>
    <cellStyle name="_Multiple_pro_forma_model_paris_Newspaper Comps - New_Book2 2" xfId="4293"/>
    <cellStyle name="_Multiple_pro_forma_model_paris_Newspaper Comps - New_Classeur1" xfId="523"/>
    <cellStyle name="_Multiple_pro_forma_model_paris_Newspaper Comps - New_Classeur1 2" xfId="4294"/>
    <cellStyle name="_Multiple_pro_forma_model_paris_Newspaper Comps - New_Classeur4" xfId="524"/>
    <cellStyle name="_Multiple_pro_forma_model_paris_Newspaper Comps - New_Classeur4 2" xfId="4295"/>
    <cellStyle name="_Multiple_pro_forma_model_paris_Newspaper Comps - New_Comps Alice v2" xfId="525"/>
    <cellStyle name="_Multiple_pro_forma_model_paris_Newspaper Comps - New_Comps Alice v2 2" xfId="4296"/>
    <cellStyle name="_Multiple_pro_forma_model_paris_Newspaper Comps - New_Merger Model v7" xfId="526"/>
    <cellStyle name="_Multiple_pro_forma_model_paris_Newspaper Comps - New_Merger Model v7 2" xfId="4297"/>
    <cellStyle name="_Multiple_pro_forma_model_paris_Newspaper Comps - New_Picasso model 150404 v15 clean" xfId="527"/>
    <cellStyle name="_Multiple_pro_forma_model_paris_Newspaper Comps - New_Picasso model 150404 v15 clean 2" xfId="4298"/>
    <cellStyle name="_Multiple_pro_forma_model_paris_Newspaper Comps - New_Project_Universe_Model_174" xfId="528"/>
    <cellStyle name="_Multiple_pro_forma_model_paris_Newspaper Comps - New_Project_Universe_Model_174 2" xfId="4299"/>
    <cellStyle name="_Multiple_pro_forma_model_paris_Newspaper Comps - New_Project_Universe_Model_197" xfId="529"/>
    <cellStyle name="_Multiple_pro_forma_model_paris_Newspaper Comps - New_Project_Universe_Model_197 2" xfId="4300"/>
    <cellStyle name="_Multiple_pro_forma_model_paris_Newspaper Comps - New_Q Capitalization" xfId="530"/>
    <cellStyle name="_Multiple_pro_forma_model_paris_Newspaper Comps - New_Q Capitalization 2" xfId="4301"/>
    <cellStyle name="_Multiple_pro_forma_model_paris_Picasso model 150404 v15 clean" xfId="531"/>
    <cellStyle name="_Multiple_pro_forma_model_paris_Picasso model 150404 v15 clean 2" xfId="4302"/>
    <cellStyle name="_Multiple_pro_forma_model_paris_pike_model_22" xfId="532"/>
    <cellStyle name="_Multiple_pro_forma_model_paris_Pirelli_Comps_7_16_01_v_119" xfId="533"/>
    <cellStyle name="_Multiple_pro_forma_model_paris_Pirelli_Comps_7_16_01_v_119 2" xfId="4303"/>
    <cellStyle name="_Multiple_pro_forma_model_paris_Pirelli_Comps_7_16_01_v_119_~5669716" xfId="534"/>
    <cellStyle name="_Multiple_pro_forma_model_paris_Pirelli_Comps_7_16_01_v_119_~5669716 2" xfId="4304"/>
    <cellStyle name="_Multiple_pro_forma_model_paris_Pirelli_Comps_7_16_01_v_119_Book2" xfId="535"/>
    <cellStyle name="_Multiple_pro_forma_model_paris_Pirelli_Comps_7_16_01_v_119_Book2 2" xfId="4305"/>
    <cellStyle name="_Multiple_pro_forma_model_paris_Pirelli_Comps_7_16_01_v_119_Model Leap Laz 23-04-04" xfId="536"/>
    <cellStyle name="_Multiple_pro_forma_model_paris_Pirelli_Comps_7_16_01_v_119_Picasso model 150404 v15 clean" xfId="537"/>
    <cellStyle name="_Multiple_pro_forma_model_paris_Pirelli_Comps_7_16_01_v_119_Picasso model 150404 v15 clean 2" xfId="4306"/>
    <cellStyle name="_Multiple_pro_forma_model_paris_Pirelli_Comps_7_16_01_v_119_Q Capitalization" xfId="538"/>
    <cellStyle name="_Multiple_pro_forma_model_paris_Pirelli_Comps_7_16_01_v_119_Q Capitalization 2" xfId="4307"/>
    <cellStyle name="_Multiple_pro_forma_model_paris_Pirelli_Comps_7_16_01_v_119_Volumes at prices" xfId="539"/>
    <cellStyle name="_Multiple_pro_forma_model_paris_Pirelli_Comps_7_16_01_v_119_Volumes at prices 2" xfId="4308"/>
    <cellStyle name="_Multiple_pro_forma_model_paris_president_comps_3" xfId="540"/>
    <cellStyle name="_Multiple_pro_forma_model_paris_president_comps_3 2" xfId="4309"/>
    <cellStyle name="_Multiple_pro_forma_model_paris_president_comps_3_1" xfId="541"/>
    <cellStyle name="_Multiple_pro_forma_model_paris_president_comps_3_1 2" xfId="4310"/>
    <cellStyle name="_Multiple_pro_forma_model_paris_president_comps_3_abbreviated" xfId="542"/>
    <cellStyle name="_Multiple_pro_forma_model_paris_president_comps_3_abbreviated 2" xfId="4311"/>
    <cellStyle name="_Multiple_pro_forma_model_paris_president_comps_3_abbreviated_Book2" xfId="543"/>
    <cellStyle name="_Multiple_pro_forma_model_paris_president_comps_3_abbreviated_Book2 2" xfId="4312"/>
    <cellStyle name="_Multiple_pro_forma_model_paris_president_comps_3_abbreviated_Model Leap Laz 23-04-04" xfId="544"/>
    <cellStyle name="_Multiple_pro_forma_model_paris_president_comps_3_abbreviated_Model Leap Laz 23-04-04 2" xfId="4313"/>
    <cellStyle name="_Multiple_pro_forma_model_paris_president_comps_3_abbreviated_Picasso model 150404 v15 clean" xfId="545"/>
    <cellStyle name="_Multiple_pro_forma_model_paris_president_comps_3_abbreviated_Picasso model 150404 v15 clean 2" xfId="4314"/>
    <cellStyle name="_Multiple_pro_forma_model_paris_president_comps_3_abbreviated_Project_Universe_Model_174" xfId="546"/>
    <cellStyle name="_Multiple_pro_forma_model_paris_president_comps_3_abbreviated_Project_Universe_Model_174 2" xfId="4315"/>
    <cellStyle name="_Multiple_pro_forma_model_paris_president_comps_3_abbreviated_Project_Universe_Model_197" xfId="547"/>
    <cellStyle name="_Multiple_pro_forma_model_paris_president_comps_3_abbreviated_Project_Universe_Model_197 2" xfId="4316"/>
    <cellStyle name="_Multiple_pro_forma_model_paris_president_comps_3_abbreviated_Volumes at prices" xfId="548"/>
    <cellStyle name="_Multiple_pro_forma_model_paris_president_comps_3_abbreviated_Volumes at prices 2" xfId="4317"/>
    <cellStyle name="_Multiple_pro_forma_model_paris_president_comps_3_aol_model_latest_134" xfId="549"/>
    <cellStyle name="_Multiple_pro_forma_model_paris_president_comps_3_aol_model_latest_134 2" xfId="4318"/>
    <cellStyle name="_Multiple_pro_forma_model_paris_president_comps_3_Broadwing_Model 03.21.02 v1" xfId="550"/>
    <cellStyle name="_Multiple_pro_forma_model_paris_president_comps_3_Broadwing_Model 03.21.02 v1 2" xfId="4319"/>
    <cellStyle name="_Multiple_pro_forma_model_paris_president_comps_3_Classeur1" xfId="551"/>
    <cellStyle name="_Multiple_pro_forma_model_paris_president_comps_3_Classeur1 2" xfId="4320"/>
    <cellStyle name="_Multiple_pro_forma_model_paris_president_comps_3_Classeur1_Model Leap Laz 23-04-04" xfId="552"/>
    <cellStyle name="_Multiple_pro_forma_model_paris_president_comps_3_Classeur1_Model Leap Laz 23-04-04 2" xfId="4321"/>
    <cellStyle name="_Multiple_pro_forma_model_paris_president_comps_3_Classeur2" xfId="553"/>
    <cellStyle name="_Multiple_pro_forma_model_paris_president_comps_3_Classeur2 2" xfId="4322"/>
    <cellStyle name="_Multiple_pro_forma_model_paris_president_comps_3_Classeur2_Model Leap Laz 23-04-04" xfId="554"/>
    <cellStyle name="_Multiple_pro_forma_model_paris_president_comps_3_Classeur2_Model Leap Laz 23-04-04 2" xfId="4323"/>
    <cellStyle name="_Multiple_pro_forma_model_paris_president_comps_3_Classeur3" xfId="555"/>
    <cellStyle name="_Multiple_pro_forma_model_paris_president_comps_3_Classeur3 2" xfId="4324"/>
    <cellStyle name="_Multiple_pro_forma_model_paris_president_comps_3_Classeur3_Model Leap Laz 23-04-04" xfId="556"/>
    <cellStyle name="_Multiple_pro_forma_model_paris_president_comps_3_Classeur3_Model Leap Laz 23-04-04 2" xfId="4325"/>
    <cellStyle name="_Multiple_pro_forma_model_paris_president_comps_3_Classeur4" xfId="557"/>
    <cellStyle name="_Multiple_pro_forma_model_paris_president_comps_3_Classeur4 2" xfId="4326"/>
    <cellStyle name="_Multiple_pro_forma_model_paris_president_comps_3_Comps Alice v2" xfId="558"/>
    <cellStyle name="_Multiple_pro_forma_model_paris_president_comps_3_Comps Alice v2 2" xfId="3537"/>
    <cellStyle name="_Multiple_pro_forma_model_paris_president_comps_3_Comps_7.0_cash" xfId="559"/>
    <cellStyle name="_Multiple_pro_forma_model_paris_president_comps_3_Comps_7.0_cash 2" xfId="3538"/>
    <cellStyle name="_Multiple_pro_forma_model_paris_president_comps_3_Comps_8.0_cash" xfId="560"/>
    <cellStyle name="_Multiple_pro_forma_model_paris_president_comps_3_Comps_8.0_cash 2" xfId="3539"/>
    <cellStyle name="_Multiple_pro_forma_model_paris_president_comps_3_comps23" xfId="561"/>
    <cellStyle name="_Multiple_pro_forma_model_paris_president_comps_3_comps23 2" xfId="4327"/>
    <cellStyle name="_Multiple_pro_forma_model_paris_president_comps_3_ILEC comps3" xfId="562"/>
    <cellStyle name="_Multiple_pro_forma_model_paris_president_comps_3_ILEC comps3 2" xfId="3540"/>
    <cellStyle name="_Multiple_pro_forma_model_paris_president_comps_3_Impact" xfId="563"/>
    <cellStyle name="_Multiple_pro_forma_model_paris_president_comps_3_Impact 2" xfId="3541"/>
    <cellStyle name="_Multiple_pro_forma_model_paris_president_comps_3_Merger Model v7" xfId="564"/>
    <cellStyle name="_Multiple_pro_forma_model_paris_president_comps_3_Merger Model v7 2" xfId="3542"/>
    <cellStyle name="_Multiple_pro_forma_model_paris_president_comps_3_Model Leap Laz 23-04-04" xfId="565"/>
    <cellStyle name="_Multiple_pro_forma_model_paris_president_comps_3_Model Leap Laz 23-04-04 2" xfId="3543"/>
    <cellStyle name="_Multiple_pro_forma_model_paris_president_comps_3_November workbook-1_29_02A" xfId="566"/>
    <cellStyle name="_Multiple_pro_forma_model_paris_president_comps_3_November workbook-1_29_02A 2" xfId="4328"/>
    <cellStyle name="_Multiple_pro_forma_model_paris_president_comps_3_Q Capitalization" xfId="567"/>
    <cellStyle name="_Multiple_pro_forma_model_paris_president_comps_3_Q Capitalization 2" xfId="4329"/>
    <cellStyle name="_Multiple_pro_forma_model_paris_president_comps_3_RNWKProfile" xfId="568"/>
    <cellStyle name="_Multiple_pro_forma_model_paris_president_comps_3_RNWKProfile 2" xfId="3544"/>
    <cellStyle name="_Multiple_pro_forma_model_paris_president_comps_3_San_Francisco_Comps_3" xfId="569"/>
    <cellStyle name="_Multiple_pro_forma_model_paris_president_comps_3_San_Francisco_Comps_3 2" xfId="3545"/>
    <cellStyle name="_Multiple_pro_forma_model_paris_president_comps_3_Sun_Asteroid_Model_36" xfId="570"/>
    <cellStyle name="_Multiple_pro_forma_model_paris_president_comps_3_Sun_Asteroid_Model_36 2" xfId="4330"/>
    <cellStyle name="_Multiple_pro_forma_model_paris_president_comps_3_Sun_Asteroid_Model_Alternatives_116" xfId="571"/>
    <cellStyle name="_Multiple_pro_forma_model_paris_president_comps_3_Sun_Asteroid_Model_Alternatives_116 2" xfId="4331"/>
    <cellStyle name="_Multiple_pro_forma_model_paris_president_comps_3_Valuation Material 18-11-04" xfId="572"/>
    <cellStyle name="_Multiple_pro_forma_model_paris_president_comps_3_Valuation Material 18-11-04 2" xfId="3546"/>
    <cellStyle name="_Multiple_pro_forma_model_paris_president_comps_3_WACC" xfId="573"/>
    <cellStyle name="_Multiple_pro_forma_model_paris_president_comps_3_WACC 2" xfId="3547"/>
    <cellStyle name="_Multiple_pro_forma_model_paris_president_comps_3_Wireless_Comps_69" xfId="574"/>
    <cellStyle name="_Multiple_pro_forma_model_paris_president_comps_3_Wireless_Comps_69 2" xfId="4332"/>
    <cellStyle name="_Multiple_pro_forma_model_paris_Profile_Template" xfId="575"/>
    <cellStyle name="_Multiple_pro_forma_model_paris_Profile_Template 2" xfId="3548"/>
    <cellStyle name="_Multiple_pro_forma_model_paris_Project_Universe_Model_174" xfId="576"/>
    <cellStyle name="_Multiple_pro_forma_model_paris_Project_Universe_Model_174 2" xfId="4333"/>
    <cellStyle name="_Multiple_pro_forma_model_paris_Project_Universe_Model_197" xfId="577"/>
    <cellStyle name="_Multiple_pro_forma_model_paris_Project_Universe_Model_197 2" xfId="4334"/>
    <cellStyle name="_Multiple_pro_forma_model_paris_Q Capitalization" xfId="578"/>
    <cellStyle name="_Multiple_pro_forma_model_paris_Q Capitalization 2" xfId="4335"/>
    <cellStyle name="_Multiple_pro_forma_model_paris_RNWKProfile" xfId="579"/>
    <cellStyle name="_Multiple_pro_forma_model_paris_RNWKProfile 2" xfId="3549"/>
    <cellStyle name="_Multiple_pro_forma_model_paris_Sun_Asteroid_Model_Asteroid_Considerations_15" xfId="580"/>
    <cellStyle name="_Multiple_pro_forma_model_paris_Sun_Asteroid_Model_Asteroid_Considerations_15 2" xfId="4336"/>
    <cellStyle name="_Multiple_pro_forma_model_paris_Sun_Asteroid_Model_Asteroid_Considerations_15_Classeur1" xfId="581"/>
    <cellStyle name="_Multiple_pro_forma_model_paris_Sun_Asteroid_Model_Asteroid_Considerations_15_Classeur1 2" xfId="4337"/>
    <cellStyle name="_Multiple_pro_forma_model_paris_Sun_Asteroid_Model_Asteroid_Considerations_15_Classeur4" xfId="582"/>
    <cellStyle name="_Multiple_pro_forma_model_paris_Sun_Asteroid_Model_Asteroid_Considerations_15_Classeur4 2" xfId="4338"/>
    <cellStyle name="_Multiple_pro_forma_model_paris_Sun_Asteroid_Model_Asteroid_Considerations_15_Comps Alice v2" xfId="583"/>
    <cellStyle name="_Multiple_pro_forma_model_paris_Sun_Asteroid_Model_Asteroid_Considerations_15_Comps Alice v2 2" xfId="4339"/>
    <cellStyle name="_Multiple_pro_forma_model_paris_Sun_Asteroid_Model_Asteroid_Considerations_15_Merger Model v7" xfId="584"/>
    <cellStyle name="_Multiple_pro_forma_model_paris_Sun_Asteroid_Model_Asteroid_Considerations_15_Merger Model v7 2" xfId="4340"/>
    <cellStyle name="_Multiple_pro_forma_model_paris_Sun_Asteroid_Model_Asteroid_Considerations_15_Model Leap Laz 23-04-04" xfId="585"/>
    <cellStyle name="_Multiple_pro_forma_model_paris_Sun_Asteroid_Model_Asteroid_Considerations_15_Model Leap Laz 23-04-04 2" xfId="4341"/>
    <cellStyle name="_Multiple_pro_forma_model_paris_synergies" xfId="586"/>
    <cellStyle name="_Multiple_pro_forma_model_paris_synergies 2" xfId="4342"/>
    <cellStyle name="_Multiple_pro_forma_model_paris_telco_equip_comps_20" xfId="587"/>
    <cellStyle name="_Multiple_pro_forma_model_paris_travelcomps2" xfId="588"/>
    <cellStyle name="_Multiple_pro_forma_model_paris_travelcomps2 2" xfId="4343"/>
    <cellStyle name="_Multiple_pro_forma_model_paris_travelcomps2_Book2" xfId="589"/>
    <cellStyle name="_Multiple_pro_forma_model_paris_travelcomps2_Book2 2" xfId="4344"/>
    <cellStyle name="_Multiple_pro_forma_model_paris_travelcomps2_Picasso model 150404 v15 clean" xfId="590"/>
    <cellStyle name="_Multiple_pro_forma_model_paris_travelcomps2_Picasso model 150404 v15 clean 2" xfId="4345"/>
    <cellStyle name="_Multiple_pro_forma_model_paris_travelcomps2_Project_Universe_Model_174" xfId="591"/>
    <cellStyle name="_Multiple_pro_forma_model_paris_travelcomps2_Project_Universe_Model_174 2" xfId="4346"/>
    <cellStyle name="_Multiple_pro_forma_model_paris_travelcomps2_Project_Universe_Model_197" xfId="592"/>
    <cellStyle name="_Multiple_pro_forma_model_paris_travelcomps2_Project_Universe_Model_197 2" xfId="4347"/>
    <cellStyle name="_Multiple_pro_forma_model_paris_US_Traditional_8_15_01_29" xfId="593"/>
    <cellStyle name="_Multiple_pro_forma_model_paris_US_Traditional_8_15_01_29 2" xfId="4348"/>
    <cellStyle name="_Multiple_pro_forma_model_paris_US_Traditional_8_15_01_29_Book2" xfId="594"/>
    <cellStyle name="_Multiple_pro_forma_model_paris_US_Traditional_8_15_01_29_Book2 2" xfId="4349"/>
    <cellStyle name="_Multiple_pro_forma_model_paris_US_Traditional_8_15_01_29_Model Leap Laz 23-04-04" xfId="595"/>
    <cellStyle name="_Multiple_pro_forma_model_paris_US_Traditional_8_15_01_29_Model Leap Laz 23-04-04 2" xfId="4350"/>
    <cellStyle name="_Multiple_pro_forma_model_paris_US_Traditional_8_15_01_29_Picasso model 150404 v15 clean" xfId="596"/>
    <cellStyle name="_Multiple_pro_forma_model_paris_US_Traditional_8_15_01_29_Picasso model 150404 v15 clean 2" xfId="4351"/>
    <cellStyle name="_Multiple_pro_forma_model_paris_US_Traditional_8_15_01_29_Project_Universe_Model_174" xfId="597"/>
    <cellStyle name="_Multiple_pro_forma_model_paris_US_Traditional_8_15_01_29_Project_Universe_Model_174 2" xfId="4352"/>
    <cellStyle name="_Multiple_pro_forma_model_paris_US_Traditional_8_15_01_29_Project_Universe_Model_197" xfId="598"/>
    <cellStyle name="_Multiple_pro_forma_model_paris_US_Traditional_8_15_01_29_Project_Universe_Model_197 2" xfId="4353"/>
    <cellStyle name="_Multiple_pro_forma_model_paris_US_Traditional_8_15_01_29_Volumes at prices" xfId="599"/>
    <cellStyle name="_Multiple_pro_forma_model_paris_US_Traditional_8_15_01_29_Volumes at prices 2" xfId="4354"/>
    <cellStyle name="_Multiple_pro_forma_model_paris_US_Traditional_8_15_01_32_Alp" xfId="600"/>
    <cellStyle name="_Multiple_pro_forma_model_paris_US_Traditional_8_15_01_32_Alp 2" xfId="4355"/>
    <cellStyle name="_Multiple_pro_forma_model_paris_US_Traditional_8_15_01_32_Alp_Book2" xfId="601"/>
    <cellStyle name="_Multiple_pro_forma_model_paris_US_Traditional_8_15_01_32_Alp_Book2 2" xfId="4356"/>
    <cellStyle name="_Multiple_pro_forma_model_paris_US_Traditional_8_15_01_32_Alp_Model Leap Laz 23-04-04" xfId="602"/>
    <cellStyle name="_Multiple_pro_forma_model_paris_US_Traditional_8_15_01_32_Alp_Model Leap Laz 23-04-04 2" xfId="4357"/>
    <cellStyle name="_Multiple_pro_forma_model_paris_US_Traditional_8_15_01_32_Alp_Picasso model 150404 v15 clean" xfId="603"/>
    <cellStyle name="_Multiple_pro_forma_model_paris_US_Traditional_8_15_01_32_Alp_Picasso model 150404 v15 clean 2" xfId="4358"/>
    <cellStyle name="_Multiple_pro_forma_model_paris_US_Traditional_8_15_01_32_Alp_Project_Universe_Model_174" xfId="604"/>
    <cellStyle name="_Multiple_pro_forma_model_paris_US_Traditional_8_15_01_32_Alp_Project_Universe_Model_174 2" xfId="4359"/>
    <cellStyle name="_Multiple_pro_forma_model_paris_US_Traditional_8_15_01_32_Alp_Project_Universe_Model_197" xfId="605"/>
    <cellStyle name="_Multiple_pro_forma_model_paris_US_Traditional_8_15_01_32_Alp_Project_Universe_Model_197 2" xfId="4360"/>
    <cellStyle name="_Multiple_pro_forma_model_paris_US_Traditional_8_15_01_32_Alp_Volumes at prices" xfId="606"/>
    <cellStyle name="_Multiple_pro_forma_model_paris_US_Traditional_8_15_01_32_Alp_Volumes at prices 2" xfId="4361"/>
    <cellStyle name="_Multiple_pro_forma_model_paris_US_Traditional_8_15_01_36" xfId="607"/>
    <cellStyle name="_Multiple_pro_forma_model_paris_US_Traditional_8_15_01_36 2" xfId="4362"/>
    <cellStyle name="_Multiple_pro_forma_model_paris_US_Traditional_8_15_01_36_Book2" xfId="608"/>
    <cellStyle name="_Multiple_pro_forma_model_paris_US_Traditional_8_15_01_36_Book2 2" xfId="4363"/>
    <cellStyle name="_Multiple_pro_forma_model_paris_US_Traditional_8_15_01_36_Model Leap Laz 23-04-04" xfId="609"/>
    <cellStyle name="_Multiple_pro_forma_model_paris_US_Traditional_8_15_01_36_Model Leap Laz 23-04-04 2" xfId="4364"/>
    <cellStyle name="_Multiple_pro_forma_model_paris_US_Traditional_8_15_01_36_Picasso model 150404 v15 clean" xfId="610"/>
    <cellStyle name="_Multiple_pro_forma_model_paris_US_Traditional_8_15_01_36_Picasso model 150404 v15 clean 2" xfId="4365"/>
    <cellStyle name="_Multiple_pro_forma_model_paris_US_Traditional_8_15_01_36_Project_Universe_Model_174" xfId="611"/>
    <cellStyle name="_Multiple_pro_forma_model_paris_US_Traditional_8_15_01_36_Project_Universe_Model_174 2" xfId="4366"/>
    <cellStyle name="_Multiple_pro_forma_model_paris_US_Traditional_8_15_01_36_Project_Universe_Model_197" xfId="612"/>
    <cellStyle name="_Multiple_pro_forma_model_paris_US_Traditional_8_15_01_36_Project_Universe_Model_197 2" xfId="4367"/>
    <cellStyle name="_Multiple_pro_forma_model_paris_US_Traditional_8_15_01_36_Volumes at prices" xfId="613"/>
    <cellStyle name="_Multiple_pro_forma_model_paris_US_Traditional_8_15_01_36_Volumes at prices 2" xfId="4368"/>
    <cellStyle name="_Multiple_pro_forma_model_paris_US_Traditional_8_15_01_37" xfId="614"/>
    <cellStyle name="_Multiple_pro_forma_model_paris_US_Traditional_8_15_01_37 2" xfId="4369"/>
    <cellStyle name="_Multiple_pro_forma_model_paris_US_Traditional_8_15_01_37_Book2" xfId="615"/>
    <cellStyle name="_Multiple_pro_forma_model_paris_US_Traditional_8_15_01_37_Book2 2" xfId="4370"/>
    <cellStyle name="_Multiple_pro_forma_model_paris_US_Traditional_8_15_01_37_Model Leap Laz 23-04-04" xfId="616"/>
    <cellStyle name="_Multiple_pro_forma_model_paris_US_Traditional_8_15_01_37_Model Leap Laz 23-04-04 2" xfId="4371"/>
    <cellStyle name="_Multiple_pro_forma_model_paris_US_Traditional_8_15_01_37_Picasso model 150404 v15 clean" xfId="617"/>
    <cellStyle name="_Multiple_pro_forma_model_paris_US_Traditional_8_15_01_37_Picasso model 150404 v15 clean 2" xfId="4372"/>
    <cellStyle name="_Multiple_pro_forma_model_paris_US_Traditional_8_15_01_37_Project_Universe_Model_174" xfId="618"/>
    <cellStyle name="_Multiple_pro_forma_model_paris_US_Traditional_8_15_01_37_Project_Universe_Model_174 2" xfId="4373"/>
    <cellStyle name="_Multiple_pro_forma_model_paris_US_Traditional_8_15_01_37_Project_Universe_Model_197" xfId="619"/>
    <cellStyle name="_Multiple_pro_forma_model_paris_US_Traditional_8_15_01_37_Project_Universe_Model_197 2" xfId="4374"/>
    <cellStyle name="_Multiple_pro_forma_model_paris_US_Traditional_8_15_01_37_Volumes at prices" xfId="620"/>
    <cellStyle name="_Multiple_pro_forma_model_paris_US_Traditional_8_15_01_37_Volumes at prices 2" xfId="4375"/>
    <cellStyle name="_Multiple_pro_forma_model_paris_US_Traditional_8_17_01_42" xfId="621"/>
    <cellStyle name="_Multiple_pro_forma_model_paris_US_Traditional_8_17_01_42 2" xfId="4376"/>
    <cellStyle name="_Multiple_pro_forma_model_paris_US_Traditional_8_17_01_42_Book2" xfId="622"/>
    <cellStyle name="_Multiple_pro_forma_model_paris_US_Traditional_8_17_01_42_Book2 2" xfId="4377"/>
    <cellStyle name="_Multiple_pro_forma_model_paris_US_Traditional_8_17_01_42_Model Leap Laz 23-04-04" xfId="623"/>
    <cellStyle name="_Multiple_pro_forma_model_paris_US_Traditional_8_17_01_42_Model Leap Laz 23-04-04 2" xfId="4378"/>
    <cellStyle name="_Multiple_pro_forma_model_paris_US_Traditional_8_17_01_42_Picasso model 150404 v15 clean" xfId="624"/>
    <cellStyle name="_Multiple_pro_forma_model_paris_US_Traditional_8_17_01_42_Picasso model 150404 v15 clean 2" xfId="4379"/>
    <cellStyle name="_Multiple_pro_forma_model_paris_US_Traditional_8_17_01_42_Project_Universe_Model_174" xfId="625"/>
    <cellStyle name="_Multiple_pro_forma_model_paris_US_Traditional_8_17_01_42_Project_Universe_Model_174 2" xfId="4380"/>
    <cellStyle name="_Multiple_pro_forma_model_paris_US_Traditional_8_17_01_42_Project_Universe_Model_197" xfId="626"/>
    <cellStyle name="_Multiple_pro_forma_model_paris_US_Traditional_8_17_01_42_Project_Universe_Model_197 2" xfId="4381"/>
    <cellStyle name="_Multiple_pro_forma_model_paris_US_Traditional_8_17_01_42_Volumes at prices" xfId="627"/>
    <cellStyle name="_Multiple_pro_forma_model_paris_US_Traditional_8_17_01_42_Volumes at prices 2" xfId="4382"/>
    <cellStyle name="_Multiple_pro_forma_model_paris_us_traditional_comps" xfId="628"/>
    <cellStyle name="_Multiple_pro_forma_model_paris_us_traditional_comps 2" xfId="4383"/>
    <cellStyle name="_Multiple_pro_forma_model_paris_US_Wireline_Comps_2000" xfId="629"/>
    <cellStyle name="_Multiple_pro_forma_model_paris_US_Wireline_Comps_2000_Model Leap Laz 23-04-04" xfId="630"/>
    <cellStyle name="_Multiple_pro_forma_model_paris_US_Wireline_Comps_2000_Model Leap Laz 23-04-04 2" xfId="4384"/>
    <cellStyle name="_Multiple_pro_forma_model_paris_US_Wireline_Comps_2000_Picasso model 150404 v15 clean" xfId="631"/>
    <cellStyle name="_Multiple_pro_forma_model_paris_US_Wireline_Comps_2000_Picasso model 150404 v15 clean 2" xfId="4385"/>
    <cellStyle name="_Multiple_pro_forma_model_paris_US_Wireline_Comps_2000_Project_Universe_Model_174" xfId="632"/>
    <cellStyle name="_Multiple_pro_forma_model_paris_US_Wireline_Comps_2000_Project_Universe_Model_197" xfId="633"/>
    <cellStyle name="_Multiple_pro_forma_model_paris_Valuation Material 18-11-04" xfId="634"/>
    <cellStyle name="_Multiple_pro_forma_model_paris_Valuation Material 18-11-04 2" xfId="4386"/>
    <cellStyle name="_Multiple_pro_forma_model_paris_WACC" xfId="635"/>
    <cellStyle name="_Multiple_pro_forma_model_paris_Yahoo_Model_50" xfId="636"/>
    <cellStyle name="_Multiple_pro_forma_model_paris_Yahoo_Model_50 2" xfId="4387"/>
    <cellStyle name="_Multiple_pro_forma_model_paris_Yahoo_Model_50_Book2" xfId="637"/>
    <cellStyle name="_Multiple_pro_forma_model_paris_Yahoo_Model_50_Book2 2" xfId="4388"/>
    <cellStyle name="_Multiple_pro_forma_model_paris_Yahoo_Model_50_Picasso model 150404 v15 clean" xfId="638"/>
    <cellStyle name="_Multiple_pro_forma_model_paris_Yahoo_Model_50_Picasso model 150404 v15 clean 2" xfId="4389"/>
    <cellStyle name="_Multiple_pro_forma_model_paris_Yahoo_Model_50_Project_Universe_Model_174" xfId="639"/>
    <cellStyle name="_Multiple_pro_forma_model_paris_Yahoo_Model_50_Project_Universe_Model_174 2" xfId="4390"/>
    <cellStyle name="_Multiple_pro_forma_model_paris_Yahoo_Model_50_Project_Universe_Model_197" xfId="640"/>
    <cellStyle name="_Multiple_pro_forma_model_paris_Yahoo_Model_50_Project_Universe_Model_197 2" xfId="4391"/>
    <cellStyle name="_Multiple_Profile_Template" xfId="641"/>
    <cellStyle name="_Multiple_Profile_Template 2" xfId="3550"/>
    <cellStyle name="_Multiple_RNWKProfile" xfId="642"/>
    <cellStyle name="_Multiple_RNWKProfile 2" xfId="3551"/>
    <cellStyle name="_Multiple_RNWKProfile_~5669716" xfId="643"/>
    <cellStyle name="_Multiple_RNWKProfile_~5669716 2" xfId="3552"/>
    <cellStyle name="_Multiple_RNWKProfile_Broadwing_Model 03.21.02 v1" xfId="644"/>
    <cellStyle name="_Multiple_RNWKProfile_Broadwing_Model 03.21.02 v1 2" xfId="3553"/>
    <cellStyle name="_Multiple_RNWKProfile_Wireless_Comps_69" xfId="645"/>
    <cellStyle name="_Multiple_RNWKProfile_Wireless_Comps_69 2" xfId="3554"/>
    <cellStyle name="_Multiple_Sun_Asteroid_Model_Asteroid_Considerations_15" xfId="646"/>
    <cellStyle name="_Multiple_Sun_Asteroid_Model_Asteroid_Considerations_15 2" xfId="4392"/>
    <cellStyle name="_Multiple_synergies" xfId="647"/>
    <cellStyle name="_Multiple_synergies 2" xfId="4393"/>
    <cellStyle name="_Multiple_telco_equip_comps_20" xfId="648"/>
    <cellStyle name="_Multiple_telco_equip_comps_20 2" xfId="4394"/>
    <cellStyle name="_Multiple_Traditional_EU_comp_10-4-00" xfId="649"/>
    <cellStyle name="_Multiple_Traditional_EU_comp_10-4-00 2" xfId="4395"/>
    <cellStyle name="_Multiple_travelcomps2" xfId="650"/>
    <cellStyle name="_Multiple_travelcomps2 2" xfId="4396"/>
    <cellStyle name="_Multiple_US_Traditional_8_15_01_29" xfId="651"/>
    <cellStyle name="_Multiple_US_Traditional_8_15_01_29 2" xfId="4397"/>
    <cellStyle name="_Multiple_US_Traditional_8_15_01_32_Alp" xfId="652"/>
    <cellStyle name="_Multiple_US_Traditional_8_15_01_32_Alp 2" xfId="4398"/>
    <cellStyle name="_Multiple_US_Traditional_8_15_01_36" xfId="653"/>
    <cellStyle name="_Multiple_US_Traditional_8_15_01_36 2" xfId="4399"/>
    <cellStyle name="_Multiple_US_Traditional_8_15_01_37" xfId="654"/>
    <cellStyle name="_Multiple_US_Traditional_8_15_01_37 2" xfId="4400"/>
    <cellStyle name="_Multiple_US_Traditional_8_17_01_42" xfId="655"/>
    <cellStyle name="_Multiple_US_Traditional_8_17_01_42 2" xfId="4401"/>
    <cellStyle name="_Multiple_us_traditional_comps" xfId="656"/>
    <cellStyle name="_Multiple_us_traditional_comps 2" xfId="4402"/>
    <cellStyle name="_Multiple_valuation 100305_JPM_LZD" xfId="657"/>
    <cellStyle name="_Multiple_valuation 100305_JPM_LZD 2" xfId="4403"/>
    <cellStyle name="_Multiple_Valuation Material 18-11-04" xfId="658"/>
    <cellStyle name="_Multiple_Valuation Material 18-11-04 2" xfId="3555"/>
    <cellStyle name="_Multiple_WACC" xfId="659"/>
    <cellStyle name="_Multiple_WACC 2" xfId="4404"/>
    <cellStyle name="_Multiple_Yahoo_Model_50" xfId="660"/>
    <cellStyle name="_Multiple_Yahoo_Model_50 2" xfId="4405"/>
    <cellStyle name="_MultipleSpace" xfId="661"/>
    <cellStyle name="_MultipleSpace 2" xfId="4406"/>
    <cellStyle name="_MultipleSpace_~0061532" xfId="662"/>
    <cellStyle name="_MultipleSpace_~0061532 2" xfId="4407"/>
    <cellStyle name="_MultipleSpace_~0061532_PL4 uk" xfId="663"/>
    <cellStyle name="_MultipleSpace_~0061532_PL4 uk 2" xfId="4408"/>
    <cellStyle name="_MultipleSpace_~0061532_PL4 uk_1" xfId="664"/>
    <cellStyle name="_MultipleSpace_~0061532_PL4 uk_1 2" xfId="4409"/>
    <cellStyle name="_MultipleSpace_~0061532_PL4 uk_1_Impact" xfId="665"/>
    <cellStyle name="_MultipleSpace_~0061532_PL4 uk_1_Impact 2" xfId="4410"/>
    <cellStyle name="_MultipleSpace_~0061532_PL4 uk_1_Model Leap Laz 23-04-04" xfId="666"/>
    <cellStyle name="_MultipleSpace_~0061532_PL4 uk_1_Model Leap Laz 23-04-04 2" xfId="4411"/>
    <cellStyle name="_MultipleSpace_~0061532_PL4 uk_1_Picasso model 150404 v15 clean" xfId="667"/>
    <cellStyle name="_MultipleSpace_~0061532_PL4 uk_1_Picasso model 150404 v15 clean 2" xfId="4412"/>
    <cellStyle name="_MultipleSpace_~0061532_PL4 uk_1_Valuation Material 18-11-04" xfId="668"/>
    <cellStyle name="_MultipleSpace_~0061532_PL4 uk_1_Valuation Material 18-11-04 2" xfId="4413"/>
    <cellStyle name="_MultipleSpace_~0061532_PL4 uk_Picasso model 150404 v15 clean" xfId="669"/>
    <cellStyle name="_MultipleSpace_~0061532_PL4 uk_Picasso model 150404 v15 clean 2" xfId="4414"/>
    <cellStyle name="_MultipleSpace_~4065376" xfId="670"/>
    <cellStyle name="_MultipleSpace_~4065376 2" xfId="3556"/>
    <cellStyle name="_MultipleSpace_~4065376_~5669716" xfId="671"/>
    <cellStyle name="_MultipleSpace_~4065376_~5669716 2" xfId="3557"/>
    <cellStyle name="_MultipleSpace_~4065376_Book2" xfId="672"/>
    <cellStyle name="_MultipleSpace_~4065376_Book2 2" xfId="3558"/>
    <cellStyle name="_MultipleSpace_~4065376_Classeur1" xfId="673"/>
    <cellStyle name="_MultipleSpace_~4065376_Classeur1 2" xfId="3559"/>
    <cellStyle name="_MultipleSpace_~4065376_Classeur4" xfId="674"/>
    <cellStyle name="_MultipleSpace_~4065376_Classeur4 2" xfId="3560"/>
    <cellStyle name="_MultipleSpace_~4065376_Comps Alice v2" xfId="675"/>
    <cellStyle name="_MultipleSpace_~4065376_Comps Alice v2 2" xfId="3561"/>
    <cellStyle name="_MultipleSpace_~4065376_Merger Model v7" xfId="676"/>
    <cellStyle name="_MultipleSpace_~4065376_Merger Model v7 2" xfId="3562"/>
    <cellStyle name="_MultipleSpace_~4065376_Picasso model 150404 v15 clean" xfId="677"/>
    <cellStyle name="_MultipleSpace_~4065376_Picasso model 150404 v15 clean 2" xfId="3563"/>
    <cellStyle name="_MultipleSpace_~4065376_Project_Universe_Model_174" xfId="678"/>
    <cellStyle name="_MultipleSpace_~4065376_Project_Universe_Model_174 2" xfId="3564"/>
    <cellStyle name="_MultipleSpace_~4065376_Project_Universe_Model_197" xfId="679"/>
    <cellStyle name="_MultipleSpace_~4065376_Project_Universe_Model_197 2" xfId="3565"/>
    <cellStyle name="_MultipleSpace_~4065376_Q Capitalization" xfId="680"/>
    <cellStyle name="_MultipleSpace_~4065376_Q Capitalization 2" xfId="3566"/>
    <cellStyle name="_MultipleSpace_AccretionDilution" xfId="681"/>
    <cellStyle name="_MultipleSpace_AccretionDilution 2" xfId="4415"/>
    <cellStyle name="_MultipleSpace_AccretionDilution_consensus thalès" xfId="682"/>
    <cellStyle name="_MultipleSpace_AccretionDilution_consensus thalès 2" xfId="4416"/>
    <cellStyle name="_MultipleSpace_AccretionDilution_consensus thalès_Impact" xfId="683"/>
    <cellStyle name="_MultipleSpace_AccretionDilution_consensus thalès_Impact 2" xfId="4417"/>
    <cellStyle name="_MultipleSpace_AccretionDilution_consensus thalès_Model Leap Laz 23-04-04" xfId="684"/>
    <cellStyle name="_MultipleSpace_AccretionDilution_consensus thalès_Model Leap Laz 23-04-04 2" xfId="4418"/>
    <cellStyle name="_MultipleSpace_AccretionDilution_consensus thalès_Picasso model 150404 v15 clean" xfId="685"/>
    <cellStyle name="_MultipleSpace_AccretionDilution_consensus thalès_Picasso model 150404 v15 clean 2" xfId="4419"/>
    <cellStyle name="_MultipleSpace_AccretionDilution_consensus thalès_Valuation Material 18-11-04" xfId="686"/>
    <cellStyle name="_MultipleSpace_AccretionDilution_consensus thalès_Valuation Material 18-11-04 2" xfId="4420"/>
    <cellStyle name="_MultipleSpace_AccretionDilution_Graph commenté maj" xfId="687"/>
    <cellStyle name="_MultipleSpace_AccretionDilution_Graph commenté maj 2" xfId="4421"/>
    <cellStyle name="_MultipleSpace_AccretionDilution_Impact" xfId="688"/>
    <cellStyle name="_MultipleSpace_AccretionDilution_Impact 2" xfId="4422"/>
    <cellStyle name="_MultipleSpace_AccretionDilution_Model Leap Laz 23-04-04" xfId="689"/>
    <cellStyle name="_MultipleSpace_AccretionDilution_Model Leap Laz 23-04-04 2" xfId="4423"/>
    <cellStyle name="_MultipleSpace_AccretionDilution_modele titus 18 02 03" xfId="690"/>
    <cellStyle name="_MultipleSpace_AccretionDilution_modele titus 18 02 03 2" xfId="4424"/>
    <cellStyle name="_MultipleSpace_AccretionDilution_Picasso model 150404 v15 clean" xfId="691"/>
    <cellStyle name="_MultipleSpace_AccretionDilution_Picasso model 150404 v15 clean 2" xfId="4425"/>
    <cellStyle name="_MultipleSpace_AccretionDilution_Valuation Material 18-11-04" xfId="692"/>
    <cellStyle name="_MultipleSpace_AccretionDilution_Valuation Material 18-11-04 2" xfId="4426"/>
    <cellStyle name="_MultipleSpace_Alamosa Merger" xfId="693"/>
    <cellStyle name="_MultipleSpace_Alamosa Standalone8b" xfId="694"/>
    <cellStyle name="_MultipleSpace_Cap Tables-4" xfId="695"/>
    <cellStyle name="_MultipleSpace_Cap_Table_022603" xfId="696"/>
    <cellStyle name="_MultipleSpace_Cap_Table_022603 2" xfId="4427"/>
    <cellStyle name="_MultipleSpace_carrier comps 12-4-01" xfId="697"/>
    <cellStyle name="_MultipleSpace_carrier comps 12-4-01 2" xfId="4428"/>
    <cellStyle name="_MultipleSpace_carrier comps05" xfId="698"/>
    <cellStyle name="_MultipleSpace_carrier comps05 2" xfId="4429"/>
    <cellStyle name="_MultipleSpace_Centaur-Uranus-19-04-04-14h00" xfId="699"/>
    <cellStyle name="_MultipleSpace_Centaur-Uranus-19-04-04-14h00 2" xfId="4430"/>
    <cellStyle name="_MultipleSpace_consensus thalès" xfId="700"/>
    <cellStyle name="_MultipleSpace_consensus thalès 2" xfId="4431"/>
    <cellStyle name="_MultipleSpace_Graph commenté maj" xfId="701"/>
    <cellStyle name="_MultipleSpace_Graph commenté maj 2" xfId="4432"/>
    <cellStyle name="_MultipleSpace_'lbo" xfId="702"/>
    <cellStyle name="_MultipleSpace_'lbo 2" xfId="4433"/>
    <cellStyle name="_MultipleSpace_Level 3 comps-2" xfId="703"/>
    <cellStyle name="_MultipleSpace_Level 3 comps-2 2" xfId="4434"/>
    <cellStyle name="_MultipleSpace_Model Lilly new 30-01-02" xfId="704"/>
    <cellStyle name="_MultipleSpace_Model Lilly new 30-01-02 2" xfId="3567"/>
    <cellStyle name="_MultipleSpace_Modele Etoile 140302" xfId="705"/>
    <cellStyle name="_MultipleSpace_Modele Etoile 140302 2" xfId="4435"/>
    <cellStyle name="_MultipleSpace_Modele Etoile 140302_Impact" xfId="706"/>
    <cellStyle name="_MultipleSpace_Modele Etoile 140302_Impact 2" xfId="4436"/>
    <cellStyle name="_MultipleSpace_Modele Etoile 140302_Model Leap Laz 23-04-04" xfId="707"/>
    <cellStyle name="_MultipleSpace_Modele Etoile 140302_Model Leap Laz 23-04-04 2" xfId="4437"/>
    <cellStyle name="_MultipleSpace_Modele Etoile 140302_Picasso model 150404 v15 clean" xfId="708"/>
    <cellStyle name="_MultipleSpace_Modele Etoile 140302_Picasso model 150404 v15 clean 2" xfId="4438"/>
    <cellStyle name="_MultipleSpace_Modele Etoile 140302_Valuation Material 18-11-04" xfId="709"/>
    <cellStyle name="_MultipleSpace_Modele Etoile 140302_Valuation Material 18-11-04 2" xfId="4439"/>
    <cellStyle name="_MultipleSpace_modele titus 18 02 03" xfId="710"/>
    <cellStyle name="_MultipleSpace_modele titus 18 02 03 2" xfId="4440"/>
    <cellStyle name="_MultipleSpace_Newspaper Comps - New" xfId="711"/>
    <cellStyle name="_MultipleSpace_Newspaper Comps - New 2" xfId="3568"/>
    <cellStyle name="_MultipleSpace_Newspaper Comps - New_Book2" xfId="712"/>
    <cellStyle name="_MultipleSpace_Newspaper Comps - New_Book2 2" xfId="3569"/>
    <cellStyle name="_MultipleSpace_Newspaper Comps - New_Classeur1" xfId="713"/>
    <cellStyle name="_MultipleSpace_Newspaper Comps - New_Classeur1 2" xfId="3570"/>
    <cellStyle name="_MultipleSpace_Newspaper Comps - New_Classeur1_Comps 19-02-01" xfId="714"/>
    <cellStyle name="_MultipleSpace_Newspaper Comps - New_Classeur1_Comps 19-02-01 2" xfId="3571"/>
    <cellStyle name="_MultipleSpace_Newspaper Comps - New_Classeur1_Graph valo" xfId="715"/>
    <cellStyle name="_MultipleSpace_Newspaper Comps - New_Classeur1_Graph valo 2" xfId="3572"/>
    <cellStyle name="_MultipleSpace_Newspaper Comps - New_Classeur1_Panamsat model 140204" xfId="716"/>
    <cellStyle name="_MultipleSpace_Newspaper Comps - New_Classeur1_Panamsat model 140204 2" xfId="3573"/>
    <cellStyle name="_MultipleSpace_Newspaper Comps - New_Classeur4" xfId="717"/>
    <cellStyle name="_MultipleSpace_Newspaper Comps - New_Classeur4 2" xfId="3574"/>
    <cellStyle name="_MultipleSpace_Newspaper Comps - New_Classeur4_1" xfId="718"/>
    <cellStyle name="_MultipleSpace_Newspaper Comps - New_Classeur4_1 2" xfId="3575"/>
    <cellStyle name="_MultipleSpace_Newspaper Comps - New_Classeur4_Comps 19-02-01" xfId="719"/>
    <cellStyle name="_MultipleSpace_Newspaper Comps - New_Classeur4_Comps 19-02-01 2" xfId="3576"/>
    <cellStyle name="_MultipleSpace_Newspaper Comps - New_Classeur4_Graph valo" xfId="720"/>
    <cellStyle name="_MultipleSpace_Newspaper Comps - New_Classeur4_Graph valo 2" xfId="3577"/>
    <cellStyle name="_MultipleSpace_Newspaper Comps - New_Classeur4_Panamsat model 140204" xfId="721"/>
    <cellStyle name="_MultipleSpace_Newspaper Comps - New_Classeur4_Panamsat model 140204 2" xfId="3578"/>
    <cellStyle name="_MultipleSpace_Newspaper Comps - New_Comps Alice v2" xfId="722"/>
    <cellStyle name="_MultipleSpace_Newspaper Comps - New_Comps Alice v2 2" xfId="3579"/>
    <cellStyle name="_MultipleSpace_Newspaper Comps - New_Merger Model v7" xfId="723"/>
    <cellStyle name="_MultipleSpace_Newspaper Comps - New_Merger Model v7 2" xfId="3580"/>
    <cellStyle name="_MultipleSpace_Newspaper Comps - New_Picasso model 150404 v15 clean" xfId="724"/>
    <cellStyle name="_MultipleSpace_Newspaper Comps - New_Picasso model 150404 v15 clean 2" xfId="3581"/>
    <cellStyle name="_MultipleSpace_Newspaper Comps - New_Project_Universe_Model_174" xfId="725"/>
    <cellStyle name="_MultipleSpace_Newspaper Comps - New_Project_Universe_Model_174 2" xfId="3582"/>
    <cellStyle name="_MultipleSpace_Newspaper Comps - New_Project_Universe_Model_197" xfId="726"/>
    <cellStyle name="_MultipleSpace_Newspaper Comps - New_Project_Universe_Model_197 2" xfId="3583"/>
    <cellStyle name="_MultipleSpace_PL4 uk" xfId="727"/>
    <cellStyle name="_MultipleSpace_PL4 uk 2" xfId="4441"/>
    <cellStyle name="_MultipleSpace_PL4 uk_1" xfId="728"/>
    <cellStyle name="_MultipleSpace_PL4 uk_1 2" xfId="4442"/>
    <cellStyle name="_MultipleSpace_PL4 uk_1_Impact" xfId="729"/>
    <cellStyle name="_MultipleSpace_PL4 uk_1_Impact 2" xfId="4443"/>
    <cellStyle name="_MultipleSpace_PL4 uk_1_'lbo" xfId="730"/>
    <cellStyle name="_MultipleSpace_PL4 uk_1_'lbo 2" xfId="4444"/>
    <cellStyle name="_MultipleSpace_PL4 uk_1_Model Leap Laz 23-04-04" xfId="731"/>
    <cellStyle name="_MultipleSpace_PL4 uk_1_Model Leap Laz 23-04-04 2" xfId="4445"/>
    <cellStyle name="_MultipleSpace_PL4 uk_1_Model Lilly new 30-01-02" xfId="732"/>
    <cellStyle name="_MultipleSpace_PL4 uk_1_Model Lilly new 30-01-02 2" xfId="3584"/>
    <cellStyle name="_MultipleSpace_PL4 uk_1_Picasso model 150404 v15 clean" xfId="733"/>
    <cellStyle name="_MultipleSpace_PL4 uk_1_Picasso model 150404 v15 clean 2" xfId="4446"/>
    <cellStyle name="_MultipleSpace_PL4 uk_1_UK M&amp;A deals from 2001" xfId="734"/>
    <cellStyle name="_MultipleSpace_PL4 uk_1_UK M&amp;A deals from 2001 2" xfId="4447"/>
    <cellStyle name="_MultipleSpace_PL4 uk_1_Valuation Material 18-11-04" xfId="735"/>
    <cellStyle name="_MultipleSpace_PL4 uk_1_Valuation Material 18-11-04 2" xfId="4448"/>
    <cellStyle name="_MultipleSpace_PL4 uk_Impact" xfId="736"/>
    <cellStyle name="_MultipleSpace_PL4 uk_Impact 2" xfId="4449"/>
    <cellStyle name="_MultipleSpace_PL4 uk_Model Leap Laz 23-04-04" xfId="737"/>
    <cellStyle name="_MultipleSpace_PL4 uk_Model Leap Laz 23-04-04 2" xfId="4450"/>
    <cellStyle name="_MultipleSpace_PL4 uk_Picasso model 150404 v15 clean" xfId="738"/>
    <cellStyle name="_MultipleSpace_PL4 uk_Picasso model 150404 v15 clean 2" xfId="4451"/>
    <cellStyle name="_MultipleSpace_PL4 uk_Valuation Material 18-11-04" xfId="739"/>
    <cellStyle name="_MultipleSpace_PL4 uk_Valuation Material 18-11-04 2" xfId="4452"/>
    <cellStyle name="_MultipleSpace_pro_forma_model_paris" xfId="740"/>
    <cellStyle name="_MultipleSpace_pro_forma_model_paris 2" xfId="4453"/>
    <cellStyle name="_MultipleSpace_pro_forma_model_paris_~4065376" xfId="741"/>
    <cellStyle name="_MultipleSpace_pro_forma_model_paris_~4065376 2" xfId="3585"/>
    <cellStyle name="_MultipleSpace_pro_forma_model_paris_~6696855" xfId="742"/>
    <cellStyle name="_MultipleSpace_pro_forma_model_paris_~6696855_Book2" xfId="743"/>
    <cellStyle name="_MultipleSpace_pro_forma_model_paris_~6696855_Classeur1" xfId="744"/>
    <cellStyle name="_MultipleSpace_pro_forma_model_paris_~6696855_Classeur1 2" xfId="4454"/>
    <cellStyle name="_MultipleSpace_pro_forma_model_paris_~6696855_Classeur4" xfId="745"/>
    <cellStyle name="_MultipleSpace_pro_forma_model_paris_~6696855_Classeur4 2" xfId="4455"/>
    <cellStyle name="_MultipleSpace_pro_forma_model_paris_~6696855_Comps Alice v2" xfId="746"/>
    <cellStyle name="_MultipleSpace_pro_forma_model_paris_~6696855_Merger Model v7" xfId="747"/>
    <cellStyle name="_MultipleSpace_pro_forma_model_paris_~6696855_Model Leap Laz 23-04-04" xfId="748"/>
    <cellStyle name="_MultipleSpace_pro_forma_model_paris_~6696855_Picasso model 150404 v15 clean" xfId="749"/>
    <cellStyle name="_MultipleSpace_pro_forma_model_paris_~6696855_Project_Universe_Model_174" xfId="750"/>
    <cellStyle name="_MultipleSpace_pro_forma_model_paris_~6696855_Project_Universe_Model_197" xfId="751"/>
    <cellStyle name="_MultipleSpace_pro_forma_model_paris_AccretionDilution" xfId="752"/>
    <cellStyle name="_MultipleSpace_pro_forma_model_paris_AccretionDilution 2" xfId="3586"/>
    <cellStyle name="_MultipleSpace_pro_forma_model_paris_aol_model_latest_134" xfId="753"/>
    <cellStyle name="_MultipleSpace_pro_forma_model_paris_aol_model_latest_134 2" xfId="4456"/>
    <cellStyle name="_MultipleSpace_pro_forma_model_paris_Atlas_Working_Model_7" xfId="754"/>
    <cellStyle name="_MultipleSpace_pro_forma_model_paris_Atlas_Working_Model_7 2" xfId="4457"/>
    <cellStyle name="_MultipleSpace_pro_forma_model_paris_Atlas_Working_Model_7_Broadwing_Model 03.16.02" xfId="755"/>
    <cellStyle name="_MultipleSpace_pro_forma_model_paris_Atlas_Working_Model_7_Broadwing_Model 03.16.02 2" xfId="4458"/>
    <cellStyle name="_MultipleSpace_pro_forma_model_paris_Atlas_Working_Model_7_mini comps v9" xfId="756"/>
    <cellStyle name="_MultipleSpace_pro_forma_model_paris_Atlas_Working_Model_7_mini comps v9 2" xfId="4459"/>
    <cellStyle name="_MultipleSpace_pro_forma_model_paris_Atlas_Working_Model_7_Wireless_Comps_69" xfId="757"/>
    <cellStyle name="_MultipleSpace_pro_forma_model_paris_Atlas_Working_Model_7_Wireless_Comps_69 2" xfId="4460"/>
    <cellStyle name="_MultipleSpace_pro_forma_model_paris_Book2" xfId="758"/>
    <cellStyle name="_MultipleSpace_pro_forma_model_paris_Book2 2" xfId="4461"/>
    <cellStyle name="_MultipleSpace_pro_forma_model_paris_Book2_1" xfId="759"/>
    <cellStyle name="_MultipleSpace_pro_forma_model_paris_Book2_1 2" xfId="4462"/>
    <cellStyle name="_MultipleSpace_pro_forma_model_paris_Book2_Book2" xfId="760"/>
    <cellStyle name="_MultipleSpace_pro_forma_model_paris_Book2_Book2 2" xfId="4463"/>
    <cellStyle name="_MultipleSpace_pro_forma_model_paris_Book2_Broadwing_Model 03.21.02 v1" xfId="761"/>
    <cellStyle name="_MultipleSpace_pro_forma_model_paris_Book2_Broadwing_Model 03.21.02 v1 2" xfId="4464"/>
    <cellStyle name="_MultipleSpace_pro_forma_model_paris_Book2_Picasso model 150404 v15 clean" xfId="762"/>
    <cellStyle name="_MultipleSpace_pro_forma_model_paris_Book2_Picasso model 150404 v15 clean 2" xfId="4465"/>
    <cellStyle name="_MultipleSpace_pro_forma_model_paris_Book2_Project_Universe_Model_174" xfId="763"/>
    <cellStyle name="_MultipleSpace_pro_forma_model_paris_Book2_Project_Universe_Model_174 2" xfId="4466"/>
    <cellStyle name="_MultipleSpace_pro_forma_model_paris_Book2_Project_Universe_Model_197" xfId="764"/>
    <cellStyle name="_MultipleSpace_pro_forma_model_paris_Book2_Project_Universe_Model_197 2" xfId="4467"/>
    <cellStyle name="_MultipleSpace_pro_forma_model_paris_Book2_Q Capitalization" xfId="765"/>
    <cellStyle name="_MultipleSpace_pro_forma_model_paris_Book2_Q Capitalization 2" xfId="4468"/>
    <cellStyle name="_MultipleSpace_pro_forma_model_paris_Book2_Wireless_Comps_69" xfId="766"/>
    <cellStyle name="_MultipleSpace_pro_forma_model_paris_Book2_Wireless_Comps_69 2" xfId="4469"/>
    <cellStyle name="_MultipleSpace_pro_forma_model_paris_Broadwing liquidity analysis 3-13-02" xfId="767"/>
    <cellStyle name="_MultipleSpace_pro_forma_model_paris_Broadwing liquidity analysis 3-13-02 2" xfId="4470"/>
    <cellStyle name="_MultipleSpace_pro_forma_model_paris_Broadwing liquidity analysis 3-13-02_~5669716" xfId="768"/>
    <cellStyle name="_MultipleSpace_pro_forma_model_paris_Broadwing liquidity analysis 3-13-02_~5669716 2" xfId="4471"/>
    <cellStyle name="_MultipleSpace_pro_forma_model_paris_Broadwing liquidity analysis 3-13-02_Broadwing_Model 03.21.02 v1" xfId="769"/>
    <cellStyle name="_MultipleSpace_pro_forma_model_paris_Broadwing liquidity analysis 3-13-02_Broadwing_Model 03.21.02 v1 2" xfId="4472"/>
    <cellStyle name="_MultipleSpace_pro_forma_model_paris_Broadwing_Model 03.16.02" xfId="770"/>
    <cellStyle name="_MultipleSpace_pro_forma_model_paris_Broadwing_Model 03.16.02 2" xfId="4473"/>
    <cellStyle name="_MultipleSpace_pro_forma_model_paris_Broadwing_Model 03.21.02 v1" xfId="771"/>
    <cellStyle name="_MultipleSpace_pro_forma_model_paris_Broadwing_Model 03.21.02 v1 2" xfId="4474"/>
    <cellStyle name="_MultipleSpace_pro_forma_model_paris_Classeur1" xfId="772"/>
    <cellStyle name="_MultipleSpace_pro_forma_model_paris_Classeur1 2" xfId="4475"/>
    <cellStyle name="_MultipleSpace_pro_forma_model_paris_Classeur1_Model Leap Laz 23-04-04" xfId="773"/>
    <cellStyle name="_MultipleSpace_pro_forma_model_paris_Classeur1_Model Leap Laz 23-04-04 2" xfId="4476"/>
    <cellStyle name="_MultipleSpace_pro_forma_model_paris_Classeur2" xfId="774"/>
    <cellStyle name="_MultipleSpace_pro_forma_model_paris_Classeur2 2" xfId="4477"/>
    <cellStyle name="_MultipleSpace_pro_forma_model_paris_Classeur2_Model Leap Laz 23-04-04" xfId="775"/>
    <cellStyle name="_MultipleSpace_pro_forma_model_paris_Classeur2_Model Leap Laz 23-04-04 2" xfId="4478"/>
    <cellStyle name="_MultipleSpace_pro_forma_model_paris_Classeur3" xfId="776"/>
    <cellStyle name="_MultipleSpace_pro_forma_model_paris_Classeur3 2" xfId="4479"/>
    <cellStyle name="_MultipleSpace_pro_forma_model_paris_Classeur3_Model Leap Laz 23-04-04" xfId="777"/>
    <cellStyle name="_MultipleSpace_pro_forma_model_paris_Classeur3_Model Leap Laz 23-04-04 2" xfId="4480"/>
    <cellStyle name="_MultipleSpace_pro_forma_model_paris_Classeur4" xfId="778"/>
    <cellStyle name="_MultipleSpace_pro_forma_model_paris_Classeur4 2" xfId="4481"/>
    <cellStyle name="_MultipleSpace_pro_forma_model_paris_comp_deal_summary" xfId="779"/>
    <cellStyle name="_MultipleSpace_pro_forma_model_paris_comp_deal_summary 2" xfId="4482"/>
    <cellStyle name="_MultipleSpace_pro_forma_model_paris_Comps" xfId="780"/>
    <cellStyle name="_MultipleSpace_pro_forma_model_paris_Comps 2" xfId="4483"/>
    <cellStyle name="_MultipleSpace_pro_forma_model_paris_Comps Alice v2" xfId="781"/>
    <cellStyle name="_MultipleSpace_pro_forma_model_paris_Comps Alice v2 2" xfId="4484"/>
    <cellStyle name="_MultipleSpace_pro_forma_model_paris_Comps_7.0_cash" xfId="782"/>
    <cellStyle name="_MultipleSpace_pro_forma_model_paris_Comps_7.0_cash 2" xfId="4485"/>
    <cellStyle name="_MultipleSpace_pro_forma_model_paris_Comps3" xfId="783"/>
    <cellStyle name="_MultipleSpace_pro_forma_model_paris_Comps3 2" xfId="4486"/>
    <cellStyle name="_MultipleSpace_pro_forma_model_paris_Credit Comps 3.0" xfId="784"/>
    <cellStyle name="_MultipleSpace_pro_forma_model_paris_Credit Comps 3.0 2" xfId="4487"/>
    <cellStyle name="_MultipleSpace_pro_forma_model_paris_D_Harmonic-TMM Model v19" xfId="785"/>
    <cellStyle name="_MultipleSpace_pro_forma_model_paris_D_Harmonic-TMM Model v19 2" xfId="4488"/>
    <cellStyle name="_MultipleSpace_pro_forma_model_paris_Hosting Comps (Lite) II restr. 7-9-01v3" xfId="786"/>
    <cellStyle name="_MultipleSpace_pro_forma_model_paris_Hosting Comps (Lite) II restr. 7-9-01v3 2" xfId="3587"/>
    <cellStyle name="_MultipleSpace_pro_forma_model_paris_Hosting Comps (Lite) II restr. 7-9-01v3_Book2" xfId="787"/>
    <cellStyle name="_MultipleSpace_pro_forma_model_paris_Hosting Comps (Lite) II restr. 7-9-01v3_Book2 2" xfId="3588"/>
    <cellStyle name="_MultipleSpace_pro_forma_model_paris_Hosting Comps (Lite) II restr. 7-9-01v3_Model Leap Laz 23-04-04" xfId="788"/>
    <cellStyle name="_MultipleSpace_pro_forma_model_paris_Hosting Comps (Lite) II restr. 7-9-01v3_Model Leap Laz 23-04-04 2" xfId="4489"/>
    <cellStyle name="_MultipleSpace_pro_forma_model_paris_Hosting Comps (Lite) II restr. 7-9-01v3_Picasso model 150404 v15 clean" xfId="789"/>
    <cellStyle name="_MultipleSpace_pro_forma_model_paris_Hosting Comps (Lite) II restr. 7-9-01v3_Picasso model 150404 v15 clean 2" xfId="4490"/>
    <cellStyle name="_MultipleSpace_pro_forma_model_paris_Hosting Comps (Lite) II restr. 7-9-01v3_Project_Universe_Model_174" xfId="790"/>
    <cellStyle name="_MultipleSpace_pro_forma_model_paris_Hosting Comps (Lite) II restr. 7-9-01v3_Project_Universe_Model_174 2" xfId="3589"/>
    <cellStyle name="_MultipleSpace_pro_forma_model_paris_Hosting Comps (Lite) II restr. 7-9-01v3_Project_Universe_Model_197" xfId="791"/>
    <cellStyle name="_MultipleSpace_pro_forma_model_paris_Hosting Comps (Lite) II restr. 7-9-01v3_Project_Universe_Model_197 2" xfId="3590"/>
    <cellStyle name="_MultipleSpace_pro_forma_model_paris_Hosting Comps (Lite) II restr. 7-9-01v3_Volumes at prices" xfId="792"/>
    <cellStyle name="_MultipleSpace_pro_forma_model_paris_Hosting Comps (Lite) II restr. 7-9-01v3_Volumes at prices 2" xfId="3591"/>
    <cellStyle name="_MultipleSpace_pro_forma_model_paris_Impact" xfId="793"/>
    <cellStyle name="_MultipleSpace_pro_forma_model_paris_Impact 2" xfId="4491"/>
    <cellStyle name="_MultipleSpace_pro_forma_model_paris_inrg_adva_acc_dil" xfId="794"/>
    <cellStyle name="_MultipleSpace_pro_forma_model_paris_inrg_adva_acc_dil 2" xfId="4492"/>
    <cellStyle name="_MultipleSpace_pro_forma_model_paris_Internet 2-22-01" xfId="795"/>
    <cellStyle name="_MultipleSpace_pro_forma_model_paris_Internet 2-22-01 2" xfId="4493"/>
    <cellStyle name="_MultipleSpace_pro_forma_model_paris_Internet 2-22-01_Classeur4" xfId="796"/>
    <cellStyle name="_MultipleSpace_pro_forma_model_paris_Internet 2-22-01_Classeur4 2" xfId="4494"/>
    <cellStyle name="_MultipleSpace_pro_forma_model_paris_Internet 2-22-01_Comps Alice v2" xfId="797"/>
    <cellStyle name="_MultipleSpace_pro_forma_model_paris_Internet 2-22-01_Comps Alice v2 2" xfId="4495"/>
    <cellStyle name="_MultipleSpace_pro_forma_model_paris_Internet 2-22-01_COMSP" xfId="798"/>
    <cellStyle name="_MultipleSpace_pro_forma_model_paris_Internet 2-22-01_COMSP 2" xfId="4496"/>
    <cellStyle name="_MultipleSpace_pro_forma_model_paris_Internet 2-22-01_Faurecia 2" xfId="799"/>
    <cellStyle name="_MultipleSpace_pro_forma_model_paris_Internet 2-22-01_Faurecia 2 2" xfId="4497"/>
    <cellStyle name="_MultipleSpace_pro_forma_model_paris_Internet 2-22-01_Faurecia 2_Model Leap Laz 23-04-04" xfId="800"/>
    <cellStyle name="_MultipleSpace_pro_forma_model_paris_Internet 2-22-01_Faurecia 2_Model Leap Laz 23-04-04 2" xfId="4498"/>
    <cellStyle name="_MultipleSpace_pro_forma_model_paris_Internet 2-22-01_Faurecia 6" xfId="801"/>
    <cellStyle name="_MultipleSpace_pro_forma_model_paris_Internet 2-22-01_Faurecia 6 2" xfId="4499"/>
    <cellStyle name="_MultipleSpace_pro_forma_model_paris_Internet 2-22-01_Faurecia 6_Model Leap Laz 23-04-04" xfId="802"/>
    <cellStyle name="_MultipleSpace_pro_forma_model_paris_Internet 2-22-01_Faurecia 6_Model Leap Laz 23-04-04 2" xfId="4500"/>
    <cellStyle name="_MultipleSpace_pro_forma_model_paris_Internet 2-22-01_Merger Model v7" xfId="803"/>
    <cellStyle name="_MultipleSpace_pro_forma_model_paris_Internet 2-22-01_Merger Model v7 2" xfId="4501"/>
    <cellStyle name="_MultipleSpace_pro_forma_model_paris_Internet 2-22-01_Model Leap Laz 23-04-04" xfId="804"/>
    <cellStyle name="_MultipleSpace_pro_forma_model_paris_Internet 2-22-01_Picasso model 150404 v15 clean" xfId="805"/>
    <cellStyle name="_MultipleSpace_pro_forma_model_paris_Internet 2-22-01_Picasso model 150404 v15 clean 2" xfId="4502"/>
    <cellStyle name="_MultipleSpace_pro_forma_model_paris_Internet 2-22-01_Project_Universe_Model_174" xfId="806"/>
    <cellStyle name="_MultipleSpace_pro_forma_model_paris_Internet 2-22-01_Project_Universe_Model_174 2" xfId="4503"/>
    <cellStyle name="_MultipleSpace_pro_forma_model_paris_Internet 2-22-01_Project_Universe_Model_197" xfId="807"/>
    <cellStyle name="_MultipleSpace_pro_forma_model_paris_Internet 2-22-01_Project_Universe_Model_197 2" xfId="4504"/>
    <cellStyle name="_MultipleSpace_pro_forma_model_paris_Loral_segmentv2" xfId="808"/>
    <cellStyle name="_MultipleSpace_pro_forma_model_paris_Loral_segmentv2 2" xfId="4505"/>
    <cellStyle name="_MultipleSpace_pro_forma_model_paris_Merger Model v7" xfId="809"/>
    <cellStyle name="_MultipleSpace_pro_forma_model_paris_Merger Model v7 2" xfId="4506"/>
    <cellStyle name="_MultipleSpace_pro_forma_model_paris_mini comps v9" xfId="810"/>
    <cellStyle name="_MultipleSpace_pro_forma_model_paris_mini comps v9 2" xfId="4507"/>
    <cellStyle name="_MultipleSpace_pro_forma_model_paris_Model Leap Laz 23-04-04" xfId="811"/>
    <cellStyle name="_MultipleSpace_pro_forma_model_paris_Model Leap Laz 23-04-04 2" xfId="4508"/>
    <cellStyle name="_MultipleSpace_pro_forma_model_paris_Newspaper Comps - New" xfId="812"/>
    <cellStyle name="_MultipleSpace_pro_forma_model_paris_Newspaper Comps - New 2" xfId="4509"/>
    <cellStyle name="_MultipleSpace_pro_forma_model_paris_Newspaper Comps - New_Book2" xfId="813"/>
    <cellStyle name="_MultipleSpace_pro_forma_model_paris_Newspaper Comps - New_Book2 2" xfId="4510"/>
    <cellStyle name="_MultipleSpace_pro_forma_model_paris_Newspaper Comps - New_Broadwing liquidity analysis 3-13-02" xfId="814"/>
    <cellStyle name="_MultipleSpace_pro_forma_model_paris_Newspaper Comps - New_Broadwing liquidity analysis 3-13-02 2" xfId="4511"/>
    <cellStyle name="_MultipleSpace_pro_forma_model_paris_Newspaper Comps - New_Broadwing liquidity analysis 3-13-02_~5669716" xfId="815"/>
    <cellStyle name="_MultipleSpace_pro_forma_model_paris_Newspaper Comps - New_Broadwing liquidity analysis 3-13-02_~5669716 2" xfId="4512"/>
    <cellStyle name="_MultipleSpace_pro_forma_model_paris_Newspaper Comps - New_Broadwing liquidity analysis 3-13-02_Broadwing_Model 03.21.02 v1" xfId="816"/>
    <cellStyle name="_MultipleSpace_pro_forma_model_paris_Newspaper Comps - New_Broadwing liquidity analysis 3-13-02_Broadwing_Model 03.21.02 v1 2" xfId="4513"/>
    <cellStyle name="_MultipleSpace_pro_forma_model_paris_Newspaper Comps - New_Broadwing_Model 03.16.02" xfId="817"/>
    <cellStyle name="_MultipleSpace_pro_forma_model_paris_Newspaper Comps - New_Broadwing_Model 03.16.02 2" xfId="4514"/>
    <cellStyle name="_MultipleSpace_pro_forma_model_paris_Newspaper Comps - New_Broadwing_Model 03.21.02 v1" xfId="818"/>
    <cellStyle name="_MultipleSpace_pro_forma_model_paris_Newspaper Comps - New_Broadwing_Model 03.21.02 v1 2" xfId="4515"/>
    <cellStyle name="_MultipleSpace_pro_forma_model_paris_Newspaper Comps - New_Classeur1" xfId="819"/>
    <cellStyle name="_MultipleSpace_pro_forma_model_paris_Newspaper Comps - New_Classeur1 2" xfId="4516"/>
    <cellStyle name="_MultipleSpace_pro_forma_model_paris_Newspaper Comps - New_Classeur4" xfId="820"/>
    <cellStyle name="_MultipleSpace_pro_forma_model_paris_Newspaper Comps - New_Classeur4 2" xfId="4517"/>
    <cellStyle name="_MultipleSpace_pro_forma_model_paris_Newspaper Comps - New_Comps Alice v2" xfId="821"/>
    <cellStyle name="_MultipleSpace_pro_forma_model_paris_Newspaper Comps - New_Comps Alice v2 2" xfId="4518"/>
    <cellStyle name="_MultipleSpace_pro_forma_model_paris_Newspaper Comps - New_Merger Model v7" xfId="822"/>
    <cellStyle name="_MultipleSpace_pro_forma_model_paris_Newspaper Comps - New_Merger Model v7 2" xfId="4519"/>
    <cellStyle name="_MultipleSpace_pro_forma_model_paris_Newspaper Comps - New_mini comps v9" xfId="823"/>
    <cellStyle name="_MultipleSpace_pro_forma_model_paris_Newspaper Comps - New_mini comps v9 2" xfId="4520"/>
    <cellStyle name="_MultipleSpace_pro_forma_model_paris_Newspaper Comps - New_Picasso model 150404 v15 clean" xfId="824"/>
    <cellStyle name="_MultipleSpace_pro_forma_model_paris_Newspaper Comps - New_Picasso model 150404 v15 clean 2" xfId="4521"/>
    <cellStyle name="_MultipleSpace_pro_forma_model_paris_Newspaper Comps - New_Project_Universe_Model_174" xfId="825"/>
    <cellStyle name="_MultipleSpace_pro_forma_model_paris_Newspaper Comps - New_Project_Universe_Model_174 2" xfId="4522"/>
    <cellStyle name="_MultipleSpace_pro_forma_model_paris_Newspaper Comps - New_Project_Universe_Model_197" xfId="826"/>
    <cellStyle name="_MultipleSpace_pro_forma_model_paris_Newspaper Comps - New_Project_Universe_Model_197 2" xfId="4523"/>
    <cellStyle name="_MultipleSpace_pro_forma_model_paris_Newspaper Comps - New_Q Capitalization" xfId="827"/>
    <cellStyle name="_MultipleSpace_pro_forma_model_paris_Newspaper Comps - New_Q Capitalization 2" xfId="4524"/>
    <cellStyle name="_MultipleSpace_pro_forma_model_paris_Picasso model 150404 v15 clean" xfId="828"/>
    <cellStyle name="_MultipleSpace_pro_forma_model_paris_Picasso model 150404 v15 clean 2" xfId="4525"/>
    <cellStyle name="_MultipleSpace_pro_forma_model_paris_pike_model_22" xfId="829"/>
    <cellStyle name="_MultipleSpace_pro_forma_model_paris_pike_model_22 2" xfId="4526"/>
    <cellStyle name="_MultipleSpace_pro_forma_model_paris_Pirelli_Comps_7_16_01_v_119" xfId="830"/>
    <cellStyle name="_MultipleSpace_pro_forma_model_paris_Pirelli_Comps_7_16_01_v_119 2" xfId="4527"/>
    <cellStyle name="_MultipleSpace_pro_forma_model_paris_Pirelli_Comps_7_16_01_v_119_Model Leap Laz 23-04-04" xfId="831"/>
    <cellStyle name="_MultipleSpace_pro_forma_model_paris_Pirelli_Comps_7_16_01_v_119_Model Leap Laz 23-04-04 2" xfId="4528"/>
    <cellStyle name="_MultipleSpace_pro_forma_model_paris_Pirelli_Comps_7_16_01_v_119_Picasso model 150404 v15 clean" xfId="832"/>
    <cellStyle name="_MultipleSpace_pro_forma_model_paris_Pirelli_Comps_7_16_01_v_119_Picasso model 150404 v15 clean 2" xfId="4529"/>
    <cellStyle name="_MultipleSpace_pro_forma_model_paris_president_comps_3" xfId="833"/>
    <cellStyle name="_MultipleSpace_pro_forma_model_paris_president_comps_3 2" xfId="4530"/>
    <cellStyle name="_MultipleSpace_pro_forma_model_paris_president_comps_3_1" xfId="834"/>
    <cellStyle name="_MultipleSpace_pro_forma_model_paris_president_comps_3_1 2" xfId="4531"/>
    <cellStyle name="_MultipleSpace_pro_forma_model_paris_president_comps_3_abbreviated" xfId="835"/>
    <cellStyle name="_MultipleSpace_pro_forma_model_paris_president_comps_3_abbreviated 2" xfId="4532"/>
    <cellStyle name="_MultipleSpace_pro_forma_model_paris_president_comps_3_abbreviated_Book2" xfId="836"/>
    <cellStyle name="_MultipleSpace_pro_forma_model_paris_president_comps_3_abbreviated_Book2 2" xfId="4533"/>
    <cellStyle name="_MultipleSpace_pro_forma_model_paris_president_comps_3_abbreviated_Model Leap Laz 23-04-04" xfId="837"/>
    <cellStyle name="_MultipleSpace_pro_forma_model_paris_president_comps_3_abbreviated_Model Leap Laz 23-04-04 2" xfId="4534"/>
    <cellStyle name="_MultipleSpace_pro_forma_model_paris_president_comps_3_abbreviated_Picasso model 150404 v15 clean" xfId="838"/>
    <cellStyle name="_MultipleSpace_pro_forma_model_paris_president_comps_3_abbreviated_Picasso model 150404 v15 clean 2" xfId="4535"/>
    <cellStyle name="_MultipleSpace_pro_forma_model_paris_president_comps_3_abbreviated_Project_Universe_Model_174" xfId="839"/>
    <cellStyle name="_MultipleSpace_pro_forma_model_paris_president_comps_3_abbreviated_Project_Universe_Model_174 2" xfId="4536"/>
    <cellStyle name="_MultipleSpace_pro_forma_model_paris_president_comps_3_abbreviated_Project_Universe_Model_197" xfId="840"/>
    <cellStyle name="_MultipleSpace_pro_forma_model_paris_president_comps_3_abbreviated_Project_Universe_Model_197 2" xfId="4537"/>
    <cellStyle name="_MultipleSpace_pro_forma_model_paris_president_comps_3_abbreviated_Volumes at prices" xfId="841"/>
    <cellStyle name="_MultipleSpace_pro_forma_model_paris_president_comps_3_abbreviated_Volumes at prices 2" xfId="4538"/>
    <cellStyle name="_MultipleSpace_pro_forma_model_paris_president_comps_3_aol_model_latest_134" xfId="842"/>
    <cellStyle name="_MultipleSpace_pro_forma_model_paris_president_comps_3_aol_model_latest_134 2" xfId="4539"/>
    <cellStyle name="_MultipleSpace_pro_forma_model_paris_president_comps_3_Book2" xfId="843"/>
    <cellStyle name="_MultipleSpace_pro_forma_model_paris_president_comps_3_Book2 2" xfId="4540"/>
    <cellStyle name="_MultipleSpace_pro_forma_model_paris_president_comps_3_Broadwing_Model 03.21.02 v1" xfId="844"/>
    <cellStyle name="_MultipleSpace_pro_forma_model_paris_president_comps_3_Broadwing_Model 03.21.02 v1 2" xfId="4541"/>
    <cellStyle name="_MultipleSpace_pro_forma_model_paris_president_comps_3_Centaur-Uranus-19-04-04-14h00" xfId="845"/>
    <cellStyle name="_MultipleSpace_pro_forma_model_paris_president_comps_3_Centaur-Uranus-19-04-04-14h00 2" xfId="3592"/>
    <cellStyle name="_MultipleSpace_pro_forma_model_paris_president_comps_3_Classeur1" xfId="846"/>
    <cellStyle name="_MultipleSpace_pro_forma_model_paris_president_comps_3_Classeur1 2" xfId="4542"/>
    <cellStyle name="_MultipleSpace_pro_forma_model_paris_president_comps_3_Classeur1_Model Leap Laz 23-04-04" xfId="847"/>
    <cellStyle name="_MultipleSpace_pro_forma_model_paris_president_comps_3_Classeur1_Model Leap Laz 23-04-04 2" xfId="4543"/>
    <cellStyle name="_MultipleSpace_pro_forma_model_paris_president_comps_3_Classeur2" xfId="848"/>
    <cellStyle name="_MultipleSpace_pro_forma_model_paris_president_comps_3_Classeur2 2" xfId="4544"/>
    <cellStyle name="_MultipleSpace_pro_forma_model_paris_president_comps_3_Classeur2_Model Leap Laz 23-04-04" xfId="849"/>
    <cellStyle name="_MultipleSpace_pro_forma_model_paris_president_comps_3_Classeur2_Model Leap Laz 23-04-04 2" xfId="4545"/>
    <cellStyle name="_MultipleSpace_pro_forma_model_paris_president_comps_3_Classeur3" xfId="850"/>
    <cellStyle name="_MultipleSpace_pro_forma_model_paris_president_comps_3_Classeur3 2" xfId="4546"/>
    <cellStyle name="_MultipleSpace_pro_forma_model_paris_president_comps_3_Classeur3_Model Leap Laz 23-04-04" xfId="851"/>
    <cellStyle name="_MultipleSpace_pro_forma_model_paris_president_comps_3_Classeur3_Model Leap Laz 23-04-04 2" xfId="4547"/>
    <cellStyle name="_MultipleSpace_pro_forma_model_paris_president_comps_3_Classeur4" xfId="852"/>
    <cellStyle name="_MultipleSpace_pro_forma_model_paris_president_comps_3_Classeur4 2" xfId="4548"/>
    <cellStyle name="_MultipleSpace_pro_forma_model_paris_president_comps_3_Comps Alice v2" xfId="853"/>
    <cellStyle name="_MultipleSpace_pro_forma_model_paris_president_comps_3_Comps Alice v2 2" xfId="4549"/>
    <cellStyle name="_MultipleSpace_pro_forma_model_paris_president_comps_3_Comps_7.0_cash" xfId="854"/>
    <cellStyle name="_MultipleSpace_pro_forma_model_paris_president_comps_3_Comps_7.0_cash 2" xfId="3593"/>
    <cellStyle name="_MultipleSpace_pro_forma_model_paris_president_comps_3_Comps_7.0_cash_~5669716" xfId="855"/>
    <cellStyle name="_MultipleSpace_pro_forma_model_paris_president_comps_3_Comps_7.0_cash_~5669716 2" xfId="3594"/>
    <cellStyle name="_MultipleSpace_pro_forma_model_paris_president_comps_3_Comps_7.0_cash_Book2" xfId="856"/>
    <cellStyle name="_MultipleSpace_pro_forma_model_paris_president_comps_3_Comps_7.0_cash_Book2 2" xfId="3595"/>
    <cellStyle name="_MultipleSpace_pro_forma_model_paris_president_comps_3_Comps_7.0_cash_Project_Universe_Model_174" xfId="857"/>
    <cellStyle name="_MultipleSpace_pro_forma_model_paris_president_comps_3_Comps_7.0_cash_Project_Universe_Model_174 2" xfId="3596"/>
    <cellStyle name="_MultipleSpace_pro_forma_model_paris_president_comps_3_Comps_7.0_cash_Project_Universe_Model_197" xfId="858"/>
    <cellStyle name="_MultipleSpace_pro_forma_model_paris_president_comps_3_Comps_7.0_cash_Project_Universe_Model_197 2" xfId="3597"/>
    <cellStyle name="_MultipleSpace_pro_forma_model_paris_president_comps_3_Comps_7.0_cash_Q Capitalization" xfId="859"/>
    <cellStyle name="_MultipleSpace_pro_forma_model_paris_president_comps_3_Comps_7.0_cash_Q Capitalization 2" xfId="3598"/>
    <cellStyle name="_MultipleSpace_pro_forma_model_paris_president_comps_3_Comps_7.0_cash_Volumes at prices" xfId="860"/>
    <cellStyle name="_MultipleSpace_pro_forma_model_paris_president_comps_3_Comps_7.0_cash_Volumes at prices 2" xfId="3599"/>
    <cellStyle name="_MultipleSpace_pro_forma_model_paris_president_comps_3_Comps_8.0_cash" xfId="861"/>
    <cellStyle name="_MultipleSpace_pro_forma_model_paris_president_comps_3_Comps_8.0_cash 2" xfId="3600"/>
    <cellStyle name="_MultipleSpace_pro_forma_model_paris_president_comps_3_Comps_8.0_cash_~5669716" xfId="862"/>
    <cellStyle name="_MultipleSpace_pro_forma_model_paris_president_comps_3_Comps_8.0_cash_~5669716 2" xfId="3601"/>
    <cellStyle name="_MultipleSpace_pro_forma_model_paris_president_comps_3_Comps_8.0_cash_Book2" xfId="863"/>
    <cellStyle name="_MultipleSpace_pro_forma_model_paris_president_comps_3_Comps_8.0_cash_Book2 2" xfId="3602"/>
    <cellStyle name="_MultipleSpace_pro_forma_model_paris_president_comps_3_Comps_8.0_cash_Project_Universe_Model_174" xfId="864"/>
    <cellStyle name="_MultipleSpace_pro_forma_model_paris_president_comps_3_Comps_8.0_cash_Project_Universe_Model_174 2" xfId="3603"/>
    <cellStyle name="_MultipleSpace_pro_forma_model_paris_president_comps_3_Comps_8.0_cash_Project_Universe_Model_197" xfId="865"/>
    <cellStyle name="_MultipleSpace_pro_forma_model_paris_president_comps_3_Comps_8.0_cash_Project_Universe_Model_197 2" xfId="3604"/>
    <cellStyle name="_MultipleSpace_pro_forma_model_paris_president_comps_3_Comps_8.0_cash_Q Capitalization" xfId="866"/>
    <cellStyle name="_MultipleSpace_pro_forma_model_paris_president_comps_3_Comps_8.0_cash_Q Capitalization 2" xfId="3605"/>
    <cellStyle name="_MultipleSpace_pro_forma_model_paris_president_comps_3_Comps_8.0_cash_Volumes at prices" xfId="867"/>
    <cellStyle name="_MultipleSpace_pro_forma_model_paris_president_comps_3_Comps_8.0_cash_Volumes at prices 2" xfId="3606"/>
    <cellStyle name="_MultipleSpace_pro_forma_model_paris_president_comps_3_comps23" xfId="868"/>
    <cellStyle name="_MultipleSpace_pro_forma_model_paris_president_comps_3_comps23 2" xfId="4550"/>
    <cellStyle name="_MultipleSpace_pro_forma_model_paris_president_comps_3_consensus thalès" xfId="869"/>
    <cellStyle name="_MultipleSpace_pro_forma_model_paris_president_comps_3_consensus thalès 2" xfId="4551"/>
    <cellStyle name="_MultipleSpace_pro_forma_model_paris_president_comps_3_consensus thalès_Impact" xfId="870"/>
    <cellStyle name="_MultipleSpace_pro_forma_model_paris_president_comps_3_consensus thalès_Impact 2" xfId="4552"/>
    <cellStyle name="_MultipleSpace_pro_forma_model_paris_president_comps_3_consensus thalès_Model Leap Laz 23-04-04" xfId="871"/>
    <cellStyle name="_MultipleSpace_pro_forma_model_paris_president_comps_3_consensus thalès_Model Leap Laz 23-04-04 2" xfId="4553"/>
    <cellStyle name="_MultipleSpace_pro_forma_model_paris_president_comps_3_consensus thalès_Picasso model 150404 v15 clean" xfId="872"/>
    <cellStyle name="_MultipleSpace_pro_forma_model_paris_president_comps_3_consensus thalès_Picasso model 150404 v15 clean 2" xfId="4554"/>
    <cellStyle name="_MultipleSpace_pro_forma_model_paris_president_comps_3_consensus thalès_Valuation Material 18-11-04" xfId="873"/>
    <cellStyle name="_MultipleSpace_pro_forma_model_paris_president_comps_3_consensus thalès_Valuation Material 18-11-04 2" xfId="4555"/>
    <cellStyle name="_MultipleSpace_pro_forma_model_paris_president_comps_3_Graph commenté maj" xfId="874"/>
    <cellStyle name="_MultipleSpace_pro_forma_model_paris_president_comps_3_Graph commenté maj 2" xfId="4556"/>
    <cellStyle name="_MultipleSpace_pro_forma_model_paris_president_comps_3_ILEC comps3" xfId="875"/>
    <cellStyle name="_MultipleSpace_pro_forma_model_paris_president_comps_3_ILEC comps3 2" xfId="3607"/>
    <cellStyle name="_MultipleSpace_pro_forma_model_paris_president_comps_3_ILEC comps3_~5669716" xfId="876"/>
    <cellStyle name="_MultipleSpace_pro_forma_model_paris_president_comps_3_ILEC comps3_~5669716 2" xfId="3608"/>
    <cellStyle name="_MultipleSpace_pro_forma_model_paris_president_comps_3_ILEC comps3_Book2" xfId="877"/>
    <cellStyle name="_MultipleSpace_pro_forma_model_paris_president_comps_3_ILEC comps3_Book2 2" xfId="3609"/>
    <cellStyle name="_MultipleSpace_pro_forma_model_paris_president_comps_3_ILEC comps3_Project_Universe_Model_174" xfId="878"/>
    <cellStyle name="_MultipleSpace_pro_forma_model_paris_president_comps_3_ILEC comps3_Project_Universe_Model_174 2" xfId="3610"/>
    <cellStyle name="_MultipleSpace_pro_forma_model_paris_president_comps_3_ILEC comps3_Project_Universe_Model_197" xfId="879"/>
    <cellStyle name="_MultipleSpace_pro_forma_model_paris_president_comps_3_ILEC comps3_Project_Universe_Model_197 2" xfId="3611"/>
    <cellStyle name="_MultipleSpace_pro_forma_model_paris_president_comps_3_ILEC comps3_Q Capitalization" xfId="880"/>
    <cellStyle name="_MultipleSpace_pro_forma_model_paris_president_comps_3_ILEC comps3_Q Capitalization 2" xfId="3612"/>
    <cellStyle name="_MultipleSpace_pro_forma_model_paris_president_comps_3_ILEC comps3_Volumes at prices" xfId="881"/>
    <cellStyle name="_MultipleSpace_pro_forma_model_paris_president_comps_3_ILEC comps3_Volumes at prices 2" xfId="3613"/>
    <cellStyle name="_MultipleSpace_pro_forma_model_paris_president_comps_3_Impact" xfId="882"/>
    <cellStyle name="_MultipleSpace_pro_forma_model_paris_president_comps_3_Impact 2" xfId="4557"/>
    <cellStyle name="_MultipleSpace_pro_forma_model_paris_president_comps_3_Merger Model v7" xfId="883"/>
    <cellStyle name="_MultipleSpace_pro_forma_model_paris_president_comps_3_Merger Model v7 2" xfId="4558"/>
    <cellStyle name="_MultipleSpace_pro_forma_model_paris_president_comps_3_Model Leap Laz 23-04-04" xfId="884"/>
    <cellStyle name="_MultipleSpace_pro_forma_model_paris_president_comps_3_Model Leap Laz 23-04-04 2" xfId="4559"/>
    <cellStyle name="_MultipleSpace_pro_forma_model_paris_president_comps_3_modele titus 18 02 03" xfId="885"/>
    <cellStyle name="_MultipleSpace_pro_forma_model_paris_president_comps_3_modele titus 18 02 03 2" xfId="4560"/>
    <cellStyle name="_MultipleSpace_pro_forma_model_paris_president_comps_3_November workbook-1_29_02A" xfId="886"/>
    <cellStyle name="_MultipleSpace_pro_forma_model_paris_president_comps_3_November workbook-1_29_02A 2" xfId="4561"/>
    <cellStyle name="_MultipleSpace_pro_forma_model_paris_president_comps_3_Picasso model 150404 v15 clean" xfId="887"/>
    <cellStyle name="_MultipleSpace_pro_forma_model_paris_president_comps_3_Picasso model 150404 v15 clean 2" xfId="4562"/>
    <cellStyle name="_MultipleSpace_pro_forma_model_paris_president_comps_3_Project_Universe_Model_174" xfId="888"/>
    <cellStyle name="_MultipleSpace_pro_forma_model_paris_president_comps_3_Project_Universe_Model_174 2" xfId="4563"/>
    <cellStyle name="_MultipleSpace_pro_forma_model_paris_president_comps_3_Project_Universe_Model_197" xfId="889"/>
    <cellStyle name="_MultipleSpace_pro_forma_model_paris_president_comps_3_Project_Universe_Model_197 2" xfId="4564"/>
    <cellStyle name="_MultipleSpace_pro_forma_model_paris_president_comps_3_Q Capitalization" xfId="890"/>
    <cellStyle name="_MultipleSpace_pro_forma_model_paris_president_comps_3_Q Capitalization 2" xfId="4565"/>
    <cellStyle name="_MultipleSpace_pro_forma_model_paris_president_comps_3_RNWKProfile" xfId="891"/>
    <cellStyle name="_MultipleSpace_pro_forma_model_paris_president_comps_3_RNWKProfile 2" xfId="3614"/>
    <cellStyle name="_MultipleSpace_pro_forma_model_paris_president_comps_3_RNWKProfile_~5669716" xfId="892"/>
    <cellStyle name="_MultipleSpace_pro_forma_model_paris_president_comps_3_RNWKProfile_~5669716 2" xfId="3615"/>
    <cellStyle name="_MultipleSpace_pro_forma_model_paris_president_comps_3_RNWKProfile_Broadwing_Model 03.21.02 v1" xfId="893"/>
    <cellStyle name="_MultipleSpace_pro_forma_model_paris_president_comps_3_RNWKProfile_Broadwing_Model 03.21.02 v1 2" xfId="3616"/>
    <cellStyle name="_MultipleSpace_pro_forma_model_paris_president_comps_3_RNWKProfile_Wireless_Comps_69" xfId="894"/>
    <cellStyle name="_MultipleSpace_pro_forma_model_paris_president_comps_3_RNWKProfile_Wireless_Comps_69 2" xfId="3617"/>
    <cellStyle name="_MultipleSpace_pro_forma_model_paris_president_comps_3_San_Francisco_Comps_3" xfId="895"/>
    <cellStyle name="_MultipleSpace_pro_forma_model_paris_president_comps_3_San_Francisco_Comps_3 2" xfId="3618"/>
    <cellStyle name="_MultipleSpace_pro_forma_model_paris_president_comps_3_San_Francisco_Comps_3_~5669716" xfId="896"/>
    <cellStyle name="_MultipleSpace_pro_forma_model_paris_president_comps_3_San_Francisco_Comps_3_~5669716 2" xfId="3619"/>
    <cellStyle name="_MultipleSpace_pro_forma_model_paris_president_comps_3_San_Francisco_Comps_3_Book2" xfId="897"/>
    <cellStyle name="_MultipleSpace_pro_forma_model_paris_president_comps_3_San_Francisco_Comps_3_Book2 2" xfId="3620"/>
    <cellStyle name="_MultipleSpace_pro_forma_model_paris_president_comps_3_San_Francisco_Comps_3_Project_Universe_Model_174" xfId="898"/>
    <cellStyle name="_MultipleSpace_pro_forma_model_paris_president_comps_3_San_Francisco_Comps_3_Project_Universe_Model_174 2" xfId="3621"/>
    <cellStyle name="_MultipleSpace_pro_forma_model_paris_president_comps_3_San_Francisco_Comps_3_Project_Universe_Model_197" xfId="899"/>
    <cellStyle name="_MultipleSpace_pro_forma_model_paris_president_comps_3_San_Francisco_Comps_3_Project_Universe_Model_197 2" xfId="3622"/>
    <cellStyle name="_MultipleSpace_pro_forma_model_paris_president_comps_3_San_Francisco_Comps_3_Q Capitalization" xfId="900"/>
    <cellStyle name="_MultipleSpace_pro_forma_model_paris_president_comps_3_San_Francisco_Comps_3_Q Capitalization 2" xfId="3623"/>
    <cellStyle name="_MultipleSpace_pro_forma_model_paris_president_comps_3_San_Francisco_Comps_3_Volumes at prices" xfId="901"/>
    <cellStyle name="_MultipleSpace_pro_forma_model_paris_president_comps_3_San_Francisco_Comps_3_Volumes at prices 2" xfId="3624"/>
    <cellStyle name="_MultipleSpace_pro_forma_model_paris_president_comps_3_Sun_Asteroid_Model_36" xfId="902"/>
    <cellStyle name="_MultipleSpace_pro_forma_model_paris_president_comps_3_Sun_Asteroid_Model_36 2" xfId="4566"/>
    <cellStyle name="_MultipleSpace_pro_forma_model_paris_president_comps_3_Sun_Asteroid_Model_Alternatives_116" xfId="903"/>
    <cellStyle name="_MultipleSpace_pro_forma_model_paris_president_comps_3_Sun_Asteroid_Model_Alternatives_116 2" xfId="4567"/>
    <cellStyle name="_MultipleSpace_pro_forma_model_paris_president_comps_3_Valuation Material 18-11-04" xfId="904"/>
    <cellStyle name="_MultipleSpace_pro_forma_model_paris_president_comps_3_Valuation Material 18-11-04 2" xfId="4568"/>
    <cellStyle name="_MultipleSpace_pro_forma_model_paris_president_comps_3_WACC" xfId="905"/>
    <cellStyle name="_MultipleSpace_pro_forma_model_paris_president_comps_3_WACC 2" xfId="3625"/>
    <cellStyle name="_MultipleSpace_pro_forma_model_paris_president_comps_3_Wireless_Comps_69" xfId="906"/>
    <cellStyle name="_MultipleSpace_pro_forma_model_paris_president_comps_3_Wireless_Comps_69 2" xfId="4569"/>
    <cellStyle name="_MultipleSpace_pro_forma_model_paris_Profile_Template" xfId="907"/>
    <cellStyle name="_MultipleSpace_pro_forma_model_paris_Profile_Template 2" xfId="3626"/>
    <cellStyle name="_MultipleSpace_pro_forma_model_paris_Project_Universe_Model_174" xfId="908"/>
    <cellStyle name="_MultipleSpace_pro_forma_model_paris_Project_Universe_Model_174 2" xfId="4570"/>
    <cellStyle name="_MultipleSpace_pro_forma_model_paris_Project_Universe_Model_197" xfId="909"/>
    <cellStyle name="_MultipleSpace_pro_forma_model_paris_Project_Universe_Model_197 2" xfId="4571"/>
    <cellStyle name="_MultipleSpace_pro_forma_model_paris_Q Capitalization" xfId="910"/>
    <cellStyle name="_MultipleSpace_pro_forma_model_paris_Q Capitalization 2" xfId="4572"/>
    <cellStyle name="_MultipleSpace_pro_forma_model_paris_RNWKProfile" xfId="911"/>
    <cellStyle name="_MultipleSpace_pro_forma_model_paris_RNWKProfile 2" xfId="3627"/>
    <cellStyle name="_MultipleSpace_pro_forma_model_paris_Sun_Asteroid_Model_Asteroid_Considerations_15" xfId="912"/>
    <cellStyle name="_MultipleSpace_pro_forma_model_paris_Sun_Asteroid_Model_Asteroid_Considerations_15 2" xfId="4573"/>
    <cellStyle name="_MultipleSpace_pro_forma_model_paris_Sun_Asteroid_Model_Asteroid_Considerations_15_Classeur1" xfId="913"/>
    <cellStyle name="_MultipleSpace_pro_forma_model_paris_Sun_Asteroid_Model_Asteroid_Considerations_15_Classeur1 2" xfId="4574"/>
    <cellStyle name="_MultipleSpace_pro_forma_model_paris_Sun_Asteroid_Model_Asteroid_Considerations_15_Classeur4" xfId="914"/>
    <cellStyle name="_MultipleSpace_pro_forma_model_paris_Sun_Asteroid_Model_Asteroid_Considerations_15_Classeur4 2" xfId="4575"/>
    <cellStyle name="_MultipleSpace_pro_forma_model_paris_Sun_Asteroid_Model_Asteroid_Considerations_15_Comps Alice v2" xfId="915"/>
    <cellStyle name="_MultipleSpace_pro_forma_model_paris_Sun_Asteroid_Model_Asteroid_Considerations_15_Comps Alice v2 2" xfId="4576"/>
    <cellStyle name="_MultipleSpace_pro_forma_model_paris_Sun_Asteroid_Model_Asteroid_Considerations_15_Merger Model v7" xfId="916"/>
    <cellStyle name="_MultipleSpace_pro_forma_model_paris_Sun_Asteroid_Model_Asteroid_Considerations_15_Merger Model v7 2" xfId="4577"/>
    <cellStyle name="_MultipleSpace_pro_forma_model_paris_Sun_Asteroid_Model_Asteroid_Considerations_15_Model Leap Laz 23-04-04" xfId="917"/>
    <cellStyle name="_MultipleSpace_pro_forma_model_paris_Sun_Asteroid_Model_Asteroid_Considerations_15_Model Leap Laz 23-04-04 2" xfId="4578"/>
    <cellStyle name="_MultipleSpace_pro_forma_model_paris_synergies" xfId="918"/>
    <cellStyle name="_MultipleSpace_pro_forma_model_paris_synergies 2" xfId="4579"/>
    <cellStyle name="_MultipleSpace_pro_forma_model_paris_telco_equip_comps_20" xfId="919"/>
    <cellStyle name="_MultipleSpace_pro_forma_model_paris_telco_equip_comps_20 2" xfId="4580"/>
    <cellStyle name="_MultipleSpace_pro_forma_model_paris_travelcomps2" xfId="920"/>
    <cellStyle name="_MultipleSpace_pro_forma_model_paris_travelcomps2_~5669716" xfId="921"/>
    <cellStyle name="_MultipleSpace_pro_forma_model_paris_travelcomps2_~5669716 2" xfId="4581"/>
    <cellStyle name="_MultipleSpace_pro_forma_model_paris_travelcomps2_Broadwing_Model 03.21.02 v1" xfId="922"/>
    <cellStyle name="_MultipleSpace_pro_forma_model_paris_travelcomps2_Broadwing_Model 03.21.02 v1 2" xfId="4582"/>
    <cellStyle name="_MultipleSpace_pro_forma_model_paris_travelcomps2_Broadwing_Model 03.21.02 v1_Valuation Model_v27" xfId="923"/>
    <cellStyle name="_MultipleSpace_pro_forma_model_paris_travelcomps2_Broadwing_Model 03.21.02 v1_Valuation Model_v27 2" xfId="4583"/>
    <cellStyle name="_MultipleSpace_pro_forma_model_paris_travelcomps2_Broadwing_Model 03.21.02 v1_Valuation Model_v27_model 03 01 04" xfId="924"/>
    <cellStyle name="_MultipleSpace_pro_forma_model_paris_travelcomps2_Broadwing_Model 03.21.02 v1_Valuation Model_v27_model 03 01 04 2" xfId="4584"/>
    <cellStyle name="_MultipleSpace_pro_forma_model_paris_travelcomps2_Broadwing_Model 03.21.02 v1_Valuation Model_v27_UK M&amp;A deals from 2001" xfId="925"/>
    <cellStyle name="_MultipleSpace_pro_forma_model_paris_travelcomps2_Distressed_Carrier_Comps" xfId="926"/>
    <cellStyle name="_MultipleSpace_pro_forma_model_paris_travelcomps2_Distressed_Carrier_Comps 2" xfId="4585"/>
    <cellStyle name="_MultipleSpace_pro_forma_model_paris_travelcomps2_Picasso model 150404 v15 clean" xfId="927"/>
    <cellStyle name="_MultipleSpace_pro_forma_model_paris_travelcomps2_Picasso model 150404 v15 clean 2" xfId="4586"/>
    <cellStyle name="_MultipleSpace_pro_forma_model_paris_travelcomps2_Project_Universe_Model_174" xfId="928"/>
    <cellStyle name="_MultipleSpace_pro_forma_model_paris_travelcomps2_Project_Universe_Model_174 2" xfId="4587"/>
    <cellStyle name="_MultipleSpace_pro_forma_model_paris_travelcomps2_Project_Universe_Model_197" xfId="929"/>
    <cellStyle name="_MultipleSpace_pro_forma_model_paris_travelcomps2_Project_Universe_Model_197 2" xfId="4588"/>
    <cellStyle name="_MultipleSpace_pro_forma_model_paris_travelcomps2_Wireless_Comps_69" xfId="930"/>
    <cellStyle name="_MultipleSpace_pro_forma_model_paris_travelcomps2_Wireless_Comps_69 2" xfId="4589"/>
    <cellStyle name="_MultipleSpace_pro_forma_model_paris_travelcomps2_Wireless_Comps_69_Valuation Model_v27" xfId="931"/>
    <cellStyle name="_MultipleSpace_pro_forma_model_paris_travelcomps2_Wireless_Comps_69_Valuation Model_v27 2" xfId="4590"/>
    <cellStyle name="_MultipleSpace_pro_forma_model_paris_travelcomps2_Wireless_Comps_69_Valuation Model_v27_model 03 01 04" xfId="932"/>
    <cellStyle name="_MultipleSpace_pro_forma_model_paris_travelcomps2_Wireless_Comps_69_Valuation Model_v27_model 03 01 04 2" xfId="4591"/>
    <cellStyle name="_MultipleSpace_pro_forma_model_paris_travelcomps2_Wireless_Comps_69_Valuation Model_v27_UK M&amp;A deals from 2001" xfId="933"/>
    <cellStyle name="_MultipleSpace_pro_forma_model_paris_US_Traditional_8_15_01_29" xfId="934"/>
    <cellStyle name="_MultipleSpace_pro_forma_model_paris_US_Traditional_8_15_01_29 2" xfId="4592"/>
    <cellStyle name="_MultipleSpace_pro_forma_model_paris_US_Traditional_8_15_01_29_Book2" xfId="935"/>
    <cellStyle name="_MultipleSpace_pro_forma_model_paris_US_Traditional_8_15_01_29_Book2 2" xfId="4593"/>
    <cellStyle name="_MultipleSpace_pro_forma_model_paris_US_Traditional_8_15_01_29_Model Leap Laz 23-04-04" xfId="936"/>
    <cellStyle name="_MultipleSpace_pro_forma_model_paris_US_Traditional_8_15_01_29_Model Leap Laz 23-04-04 2" xfId="4594"/>
    <cellStyle name="_MultipleSpace_pro_forma_model_paris_US_Traditional_8_15_01_29_Picasso model 150404 v15 clean" xfId="937"/>
    <cellStyle name="_MultipleSpace_pro_forma_model_paris_US_Traditional_8_15_01_29_Picasso model 150404 v15 clean 2" xfId="4595"/>
    <cellStyle name="_MultipleSpace_pro_forma_model_paris_US_Traditional_8_15_01_29_Project_Universe_Model_174" xfId="938"/>
    <cellStyle name="_MultipleSpace_pro_forma_model_paris_US_Traditional_8_15_01_29_Project_Universe_Model_174 2" xfId="4596"/>
    <cellStyle name="_MultipleSpace_pro_forma_model_paris_US_Traditional_8_15_01_29_Project_Universe_Model_197" xfId="939"/>
    <cellStyle name="_MultipleSpace_pro_forma_model_paris_US_Traditional_8_15_01_29_Project_Universe_Model_197 2" xfId="4597"/>
    <cellStyle name="_MultipleSpace_pro_forma_model_paris_US_Traditional_8_15_01_29_Volumes at prices" xfId="940"/>
    <cellStyle name="_MultipleSpace_pro_forma_model_paris_US_Traditional_8_15_01_29_Volumes at prices 2" xfId="4598"/>
    <cellStyle name="_MultipleSpace_pro_forma_model_paris_US_Traditional_8_15_01_32_Alp" xfId="941"/>
    <cellStyle name="_MultipleSpace_pro_forma_model_paris_US_Traditional_8_15_01_32_Alp 2" xfId="4599"/>
    <cellStyle name="_MultipleSpace_pro_forma_model_paris_US_Traditional_8_15_01_32_Alp_Book2" xfId="942"/>
    <cellStyle name="_MultipleSpace_pro_forma_model_paris_US_Traditional_8_15_01_32_Alp_Book2 2" xfId="4600"/>
    <cellStyle name="_MultipleSpace_pro_forma_model_paris_US_Traditional_8_15_01_32_Alp_Model Leap Laz 23-04-04" xfId="943"/>
    <cellStyle name="_MultipleSpace_pro_forma_model_paris_US_Traditional_8_15_01_32_Alp_Model Leap Laz 23-04-04 2" xfId="4601"/>
    <cellStyle name="_MultipleSpace_pro_forma_model_paris_US_Traditional_8_15_01_32_Alp_Picasso model 150404 v15 clean" xfId="944"/>
    <cellStyle name="_MultipleSpace_pro_forma_model_paris_US_Traditional_8_15_01_32_Alp_Picasso model 150404 v15 clean 2" xfId="4602"/>
    <cellStyle name="_MultipleSpace_pro_forma_model_paris_US_Traditional_8_15_01_32_Alp_Project_Universe_Model_174" xfId="945"/>
    <cellStyle name="_MultipleSpace_pro_forma_model_paris_US_Traditional_8_15_01_32_Alp_Project_Universe_Model_174 2" xfId="4603"/>
    <cellStyle name="_MultipleSpace_pro_forma_model_paris_US_Traditional_8_15_01_32_Alp_Project_Universe_Model_197" xfId="946"/>
    <cellStyle name="_MultipleSpace_pro_forma_model_paris_US_Traditional_8_15_01_32_Alp_Project_Universe_Model_197 2" xfId="4604"/>
    <cellStyle name="_MultipleSpace_pro_forma_model_paris_US_Traditional_8_15_01_32_Alp_Volumes at prices" xfId="947"/>
    <cellStyle name="_MultipleSpace_pro_forma_model_paris_US_Traditional_8_15_01_32_Alp_Volumes at prices 2" xfId="4605"/>
    <cellStyle name="_MultipleSpace_pro_forma_model_paris_US_Traditional_8_15_01_36" xfId="948"/>
    <cellStyle name="_MultipleSpace_pro_forma_model_paris_US_Traditional_8_15_01_36 2" xfId="4606"/>
    <cellStyle name="_MultipleSpace_pro_forma_model_paris_US_Traditional_8_15_01_36_Book2" xfId="949"/>
    <cellStyle name="_MultipleSpace_pro_forma_model_paris_US_Traditional_8_15_01_36_Book2 2" xfId="4607"/>
    <cellStyle name="_MultipleSpace_pro_forma_model_paris_US_Traditional_8_15_01_36_Model Leap Laz 23-04-04" xfId="950"/>
    <cellStyle name="_MultipleSpace_pro_forma_model_paris_US_Traditional_8_15_01_36_Model Leap Laz 23-04-04 2" xfId="4608"/>
    <cellStyle name="_MultipleSpace_pro_forma_model_paris_US_Traditional_8_15_01_36_Picasso model 150404 v15 clean" xfId="951"/>
    <cellStyle name="_MultipleSpace_pro_forma_model_paris_US_Traditional_8_15_01_36_Picasso model 150404 v15 clean 2" xfId="4609"/>
    <cellStyle name="_MultipleSpace_pro_forma_model_paris_US_Traditional_8_15_01_36_Project_Universe_Model_174" xfId="952"/>
    <cellStyle name="_MultipleSpace_pro_forma_model_paris_US_Traditional_8_15_01_36_Project_Universe_Model_174 2" xfId="4610"/>
    <cellStyle name="_MultipleSpace_pro_forma_model_paris_US_Traditional_8_15_01_36_Project_Universe_Model_197" xfId="953"/>
    <cellStyle name="_MultipleSpace_pro_forma_model_paris_US_Traditional_8_15_01_36_Project_Universe_Model_197 2" xfId="4611"/>
    <cellStyle name="_MultipleSpace_pro_forma_model_paris_US_Traditional_8_15_01_36_Volumes at prices" xfId="954"/>
    <cellStyle name="_MultipleSpace_pro_forma_model_paris_US_Traditional_8_15_01_36_Volumes at prices 2" xfId="4612"/>
    <cellStyle name="_MultipleSpace_pro_forma_model_paris_US_Traditional_8_15_01_37" xfId="955"/>
    <cellStyle name="_MultipleSpace_pro_forma_model_paris_US_Traditional_8_15_01_37 2" xfId="4613"/>
    <cellStyle name="_MultipleSpace_pro_forma_model_paris_US_Traditional_8_15_01_37_Book2" xfId="956"/>
    <cellStyle name="_MultipleSpace_pro_forma_model_paris_US_Traditional_8_15_01_37_Book2 2" xfId="4614"/>
    <cellStyle name="_MultipleSpace_pro_forma_model_paris_US_Traditional_8_15_01_37_Model Leap Laz 23-04-04" xfId="957"/>
    <cellStyle name="_MultipleSpace_pro_forma_model_paris_US_Traditional_8_15_01_37_Model Leap Laz 23-04-04 2" xfId="4615"/>
    <cellStyle name="_MultipleSpace_pro_forma_model_paris_US_Traditional_8_15_01_37_Picasso model 150404 v15 clean" xfId="958"/>
    <cellStyle name="_MultipleSpace_pro_forma_model_paris_US_Traditional_8_15_01_37_Picasso model 150404 v15 clean 2" xfId="4616"/>
    <cellStyle name="_MultipleSpace_pro_forma_model_paris_US_Traditional_8_15_01_37_Project_Universe_Model_174" xfId="959"/>
    <cellStyle name="_MultipleSpace_pro_forma_model_paris_US_Traditional_8_15_01_37_Project_Universe_Model_174 2" xfId="4617"/>
    <cellStyle name="_MultipleSpace_pro_forma_model_paris_US_Traditional_8_15_01_37_Project_Universe_Model_197" xfId="960"/>
    <cellStyle name="_MultipleSpace_pro_forma_model_paris_US_Traditional_8_15_01_37_Project_Universe_Model_197 2" xfId="4618"/>
    <cellStyle name="_MultipleSpace_pro_forma_model_paris_US_Traditional_8_15_01_37_Volumes at prices" xfId="961"/>
    <cellStyle name="_MultipleSpace_pro_forma_model_paris_US_Traditional_8_15_01_37_Volumes at prices 2" xfId="4619"/>
    <cellStyle name="_MultipleSpace_pro_forma_model_paris_US_Traditional_8_17_01_42" xfId="962"/>
    <cellStyle name="_MultipleSpace_pro_forma_model_paris_US_Traditional_8_17_01_42 2" xfId="4620"/>
    <cellStyle name="_MultipleSpace_pro_forma_model_paris_US_Traditional_8_17_01_42_Book2" xfId="963"/>
    <cellStyle name="_MultipleSpace_pro_forma_model_paris_US_Traditional_8_17_01_42_Book2 2" xfId="4621"/>
    <cellStyle name="_MultipleSpace_pro_forma_model_paris_US_Traditional_8_17_01_42_Model Leap Laz 23-04-04" xfId="964"/>
    <cellStyle name="_MultipleSpace_pro_forma_model_paris_US_Traditional_8_17_01_42_Model Leap Laz 23-04-04 2" xfId="4622"/>
    <cellStyle name="_MultipleSpace_pro_forma_model_paris_US_Traditional_8_17_01_42_Picasso model 150404 v15 clean" xfId="965"/>
    <cellStyle name="_MultipleSpace_pro_forma_model_paris_US_Traditional_8_17_01_42_Picasso model 150404 v15 clean 2" xfId="4623"/>
    <cellStyle name="_MultipleSpace_pro_forma_model_paris_US_Traditional_8_17_01_42_Project_Universe_Model_174" xfId="966"/>
    <cellStyle name="_MultipleSpace_pro_forma_model_paris_US_Traditional_8_17_01_42_Project_Universe_Model_174 2" xfId="4624"/>
    <cellStyle name="_MultipleSpace_pro_forma_model_paris_US_Traditional_8_17_01_42_Project_Universe_Model_197" xfId="967"/>
    <cellStyle name="_MultipleSpace_pro_forma_model_paris_US_Traditional_8_17_01_42_Project_Universe_Model_197 2" xfId="4625"/>
    <cellStyle name="_MultipleSpace_pro_forma_model_paris_US_Traditional_8_17_01_42_Volumes at prices" xfId="968"/>
    <cellStyle name="_MultipleSpace_pro_forma_model_paris_US_Traditional_8_17_01_42_Volumes at prices 2" xfId="4626"/>
    <cellStyle name="_MultipleSpace_pro_forma_model_paris_us_traditional_comps" xfId="969"/>
    <cellStyle name="_MultipleSpace_pro_forma_model_paris_us_traditional_comps 2" xfId="4627"/>
    <cellStyle name="_MultipleSpace_pro_forma_model_paris_US_Wireline_Comps_2000" xfId="970"/>
    <cellStyle name="_MultipleSpace_pro_forma_model_paris_US_Wireline_Comps_2000_Book2" xfId="971"/>
    <cellStyle name="_MultipleSpace_pro_forma_model_paris_US_Wireline_Comps_2000_Classeur1" xfId="972"/>
    <cellStyle name="_MultipleSpace_pro_forma_model_paris_US_Wireline_Comps_2000_Classeur1 2" xfId="4628"/>
    <cellStyle name="_MultipleSpace_pro_forma_model_paris_US_Wireline_Comps_2000_Classeur4" xfId="973"/>
    <cellStyle name="_MultipleSpace_pro_forma_model_paris_US_Wireline_Comps_2000_Classeur4 2" xfId="4629"/>
    <cellStyle name="_MultipleSpace_pro_forma_model_paris_US_Wireline_Comps_2000_Comps Alice v2" xfId="974"/>
    <cellStyle name="_MultipleSpace_pro_forma_model_paris_US_Wireline_Comps_2000_Merger Model v7" xfId="975"/>
    <cellStyle name="_MultipleSpace_pro_forma_model_paris_US_Wireline_Comps_2000_Model Leap Laz 23-04-04" xfId="976"/>
    <cellStyle name="_MultipleSpace_pro_forma_model_paris_US_Wireline_Comps_2000_Picasso model 150404 v15 clean" xfId="977"/>
    <cellStyle name="_MultipleSpace_pro_forma_model_paris_US_Wireline_Comps_2000_Project_Universe_Model_174" xfId="978"/>
    <cellStyle name="_MultipleSpace_pro_forma_model_paris_US_Wireline_Comps_2000_Project_Universe_Model_197" xfId="979"/>
    <cellStyle name="_MultipleSpace_pro_forma_model_paris_Valuation Material 18-11-04" xfId="980"/>
    <cellStyle name="_MultipleSpace_pro_forma_model_paris_Valuation Material 18-11-04 2" xfId="4630"/>
    <cellStyle name="_MultipleSpace_pro_forma_model_paris_WACC" xfId="981"/>
    <cellStyle name="_MultipleSpace_pro_forma_model_paris_WACC 2" xfId="4631"/>
    <cellStyle name="_MultipleSpace_pro_forma_model_paris_Yahoo_Model_50" xfId="982"/>
    <cellStyle name="_MultipleSpace_pro_forma_model_paris_Yahoo_Model_50 2" xfId="4632"/>
    <cellStyle name="_MultipleSpace_pro_forma_model_paris_Yahoo_Model_50_Book2" xfId="983"/>
    <cellStyle name="_MultipleSpace_pro_forma_model_paris_Yahoo_Model_50_Book2 2" xfId="4633"/>
    <cellStyle name="_MultipleSpace_pro_forma_model_paris_Yahoo_Model_50_Picasso model 150404 v15 clean" xfId="984"/>
    <cellStyle name="_MultipleSpace_pro_forma_model_paris_Yahoo_Model_50_Picasso model 150404 v15 clean 2" xfId="4634"/>
    <cellStyle name="_MultipleSpace_pro_forma_model_paris_Yahoo_Model_50_Project_Universe_Model_174" xfId="985"/>
    <cellStyle name="_MultipleSpace_pro_forma_model_paris_Yahoo_Model_50_Project_Universe_Model_174 2" xfId="4635"/>
    <cellStyle name="_MultipleSpace_pro_forma_model_paris_Yahoo_Model_50_Project_Universe_Model_197" xfId="986"/>
    <cellStyle name="_MultipleSpace_pro_forma_model_paris_Yahoo_Model_50_Project_Universe_Model_197 2" xfId="4636"/>
    <cellStyle name="_MultipleSpace_Profile_Template" xfId="987"/>
    <cellStyle name="_MultipleSpace_Profile_Template 2" xfId="3628"/>
    <cellStyle name="_MultipleSpace_RNWKProfile" xfId="988"/>
    <cellStyle name="_MultipleSpace_RNWKProfile 2" xfId="3629"/>
    <cellStyle name="_MultipleSpace_RNWKProfile_~5669716" xfId="989"/>
    <cellStyle name="_MultipleSpace_RNWKProfile_~5669716 2" xfId="3630"/>
    <cellStyle name="_MultipleSpace_RNWKProfile_Broadwing_Model 03.21.02 v1" xfId="990"/>
    <cellStyle name="_MultipleSpace_RNWKProfile_Broadwing_Model 03.21.02 v1 2" xfId="3631"/>
    <cellStyle name="_MultipleSpace_RNWKProfile_Wireless_Comps_69" xfId="991"/>
    <cellStyle name="_MultipleSpace_RNWKProfile_Wireless_Comps_69 2" xfId="3632"/>
    <cellStyle name="_MultipleSpace_travelcomps2" xfId="992"/>
    <cellStyle name="_MultipleSpace_travelcomps2 2" xfId="4637"/>
    <cellStyle name="_MultipleSpace_valuation 100305_JPM_LZD" xfId="993"/>
    <cellStyle name="_MultipleSpace_valuation 100305_JPM_LZD 2" xfId="4638"/>
    <cellStyle name="_MultipleSpace_Valuation Material 18-11-04" xfId="994"/>
    <cellStyle name="_MultipleSpace_Valuation Material 18-11-04 2" xfId="4639"/>
    <cellStyle name="_P&amp;L" xfId="4640"/>
    <cellStyle name="_P&amp;L_template_piano_REPCECA_istruzioni" xfId="4641"/>
    <cellStyle name="_P&amp;L_template_piano_REPCECA_istruzioni_v2" xfId="4642"/>
    <cellStyle name="_page" xfId="4643"/>
    <cellStyle name="_Percent" xfId="995"/>
    <cellStyle name="_Percent 2" xfId="4644"/>
    <cellStyle name="_Percent_~0061532" xfId="996"/>
    <cellStyle name="_Percent_~0061532 2" xfId="4645"/>
    <cellStyle name="_Percent_~0061532_'lbo" xfId="997"/>
    <cellStyle name="_Percent_~0061532_'lbo 2" xfId="4646"/>
    <cellStyle name="_Percent_~0061532_Model Lilly new 30-01-02" xfId="998"/>
    <cellStyle name="_Percent_~0061532_PL4 uk" xfId="999"/>
    <cellStyle name="_Percent_~0061532_PL4 uk 2" xfId="4647"/>
    <cellStyle name="_Percent_~0061532_PL4 uk_1" xfId="1000"/>
    <cellStyle name="_Percent_~0061532_PL4 uk_1 2" xfId="4648"/>
    <cellStyle name="_Percent_~0061532_PL4 uk_1_'lbo" xfId="1001"/>
    <cellStyle name="_Percent_~0061532_PL4 uk_1_'lbo 2" xfId="4649"/>
    <cellStyle name="_Percent_~0061532_PL4 uk_1_Model Lilly new 30-01-02" xfId="1002"/>
    <cellStyle name="_Percent_~0061532_PL4 uk_Impact" xfId="1003"/>
    <cellStyle name="_Percent_~0061532_PL4 uk_Impact 2" xfId="4650"/>
    <cellStyle name="_Percent_~0061532_PL4 uk_Model Leap Laz 23-04-04" xfId="1004"/>
    <cellStyle name="_Percent_~0061532_PL4 uk_Model Leap Laz 23-04-04 2" xfId="4651"/>
    <cellStyle name="_Percent_~0061532_PL4 uk_Picasso model 150404 v15 clean" xfId="1005"/>
    <cellStyle name="_Percent_~0061532_PL4 uk_Picasso model 150404 v15 clean 2" xfId="4652"/>
    <cellStyle name="_Percent_~0061532_PL4 uk_Valuation Material 18-11-04" xfId="1006"/>
    <cellStyle name="_Percent_~0061532_PL4 uk_Valuation Material 18-11-04 2" xfId="4653"/>
    <cellStyle name="_Percent_~4065376" xfId="1007"/>
    <cellStyle name="_Percent_~4065376 2" xfId="3633"/>
    <cellStyle name="_Percent_AccretionDilution" xfId="1008"/>
    <cellStyle name="_Percent_AccretionDilution 2" xfId="3634"/>
    <cellStyle name="_Percent_Alamosa Merger" xfId="1009"/>
    <cellStyle name="_Percent_Alamosa Merger 2" xfId="4654"/>
    <cellStyle name="_Percent_Alamosa Standalone8b" xfId="1010"/>
    <cellStyle name="_Percent_Alamosa Standalone8b 2" xfId="4655"/>
    <cellStyle name="_Percent_Cap Tables-4" xfId="1011"/>
    <cellStyle name="_Percent_Cap_Table_022603" xfId="1012"/>
    <cellStyle name="_Percent_Cap_Table_022603 2" xfId="4656"/>
    <cellStyle name="_Percent_carrier comps 12-4-01" xfId="1013"/>
    <cellStyle name="_Percent_carrier comps 12-4-01 2" xfId="4657"/>
    <cellStyle name="_Percent_carrier comps05" xfId="1014"/>
    <cellStyle name="_Percent_carrier comps05 2" xfId="4658"/>
    <cellStyle name="_Percent_Centaur-Uranus-19-04-04-14h00" xfId="1015"/>
    <cellStyle name="_Percent_Centaur-Uranus-19-04-04-14h00 2" xfId="4659"/>
    <cellStyle name="_Percent_consensus thalès" xfId="1016"/>
    <cellStyle name="_Percent_consensus thalès 2" xfId="4660"/>
    <cellStyle name="_Percent_Graph commenté maj" xfId="1017"/>
    <cellStyle name="_Percent_Graph commenté maj 2" xfId="4661"/>
    <cellStyle name="_Percent_Graph commenté maj_Picasso model 150404 v15 clean" xfId="1018"/>
    <cellStyle name="_Percent_Graph commenté maj_Picasso model 150404 v15 clean 2" xfId="3635"/>
    <cellStyle name="_Percent_Level 3 comps-2" xfId="1019"/>
    <cellStyle name="_Percent_Level 3 comps-2 2" xfId="4662"/>
    <cellStyle name="_Percent_Modele Etoile 140302" xfId="1020"/>
    <cellStyle name="_Percent_Modele Etoile 140302 2" xfId="4663"/>
    <cellStyle name="_Percent_Modele Etoile 140302_Impact" xfId="1021"/>
    <cellStyle name="_Percent_Modele Etoile 140302_Impact 2" xfId="4664"/>
    <cellStyle name="_Percent_Modele Etoile 140302_Model Leap Laz 23-04-04" xfId="1022"/>
    <cellStyle name="_Percent_Modele Etoile 140302_Model Leap Laz 23-04-04 2" xfId="4665"/>
    <cellStyle name="_Percent_Modele Etoile 140302_Picasso model 150404 v15 clean" xfId="1023"/>
    <cellStyle name="_Percent_Modele Etoile 140302_Picasso model 150404 v15 clean 2" xfId="4666"/>
    <cellStyle name="_Percent_Modele Etoile 140302_Valuation Material 18-11-04" xfId="1024"/>
    <cellStyle name="_Percent_Modele Etoile 140302_Valuation Material 18-11-04 2" xfId="4667"/>
    <cellStyle name="_Percent_modele titus 18 02 03" xfId="1025"/>
    <cellStyle name="_Percent_modele titus 18 02 03 2" xfId="4668"/>
    <cellStyle name="_Percent_modele titus 18 02 03_Picasso model 150404 v15 clean" xfId="1026"/>
    <cellStyle name="_Percent_modele titus 18 02 03_Picasso model 150404 v15 clean 2" xfId="3636"/>
    <cellStyle name="_Percent_Newspaper Comps - New" xfId="1027"/>
    <cellStyle name="_Percent_Newspaper Comps - New 2" xfId="3637"/>
    <cellStyle name="_Percent_Nickel" xfId="1028"/>
    <cellStyle name="_Percent_Nickel 2" xfId="4669"/>
    <cellStyle name="_Percent_Nickel_1" xfId="1029"/>
    <cellStyle name="_Percent_Nickel_1 2" xfId="4670"/>
    <cellStyle name="_Percent_Nickel_1_Centaur-Uranus-19-04-04-14h00" xfId="1030"/>
    <cellStyle name="_Percent_Nickel_1_Impact" xfId="1031"/>
    <cellStyle name="_Percent_Nickel_1_Impact 2" xfId="4671"/>
    <cellStyle name="_Percent_Nickel_1_'lbo" xfId="1032"/>
    <cellStyle name="_Percent_Nickel_1_'lbo 2" xfId="3638"/>
    <cellStyle name="_Percent_Nickel_1_'lbo_Picasso model 150404 v15 clean" xfId="1033"/>
    <cellStyle name="_Percent_Nickel_1_'lbo_Picasso model 150404 v15 clean 2" xfId="4672"/>
    <cellStyle name="_Percent_Nickel_1_Model Leap Laz 23-04-04" xfId="1034"/>
    <cellStyle name="_Percent_Nickel_1_Model Leap Laz 23-04-04 2" xfId="4673"/>
    <cellStyle name="_Percent_Nickel_1_Picasso model 150404 v15 clean" xfId="1035"/>
    <cellStyle name="_Percent_Nickel_1_Picasso model 150404 v15 clean 2" xfId="4674"/>
    <cellStyle name="_Percent_Nickel_1_Valuation Material 18-11-04" xfId="1036"/>
    <cellStyle name="_Percent_Nickel_1_Valuation Material 18-11-04 2" xfId="4675"/>
    <cellStyle name="_Percent_Nickel_Picasso model 150404 v15 clean" xfId="1037"/>
    <cellStyle name="_Percent_Nickel_Picasso model 150404 v15 clean 2" xfId="4676"/>
    <cellStyle name="_Percent_PL4 uk" xfId="1038"/>
    <cellStyle name="_Percent_PL4 uk 2" xfId="4677"/>
    <cellStyle name="_Percent_PL4 uk_1" xfId="1039"/>
    <cellStyle name="_Percent_PL4 uk_1 2" xfId="4678"/>
    <cellStyle name="_Percent_PL4 uk_1_'lbo" xfId="1040"/>
    <cellStyle name="_Percent_PL4 uk_1_'lbo 2" xfId="4679"/>
    <cellStyle name="_Percent_PL4 uk_1_Model Lilly new 30-01-02" xfId="1041"/>
    <cellStyle name="_Percent_PL4 uk_1_Model Lilly new 30-01-02 2" xfId="3639"/>
    <cellStyle name="_Percent_PL4 uk_Impact" xfId="1042"/>
    <cellStyle name="_Percent_PL4 uk_Impact 2" xfId="4680"/>
    <cellStyle name="_Percent_PL4 uk_Model Leap Laz 23-04-04" xfId="1043"/>
    <cellStyle name="_Percent_PL4 uk_Model Leap Laz 23-04-04 2" xfId="4681"/>
    <cellStyle name="_Percent_PL4 uk_Picasso model 150404 v15 clean" xfId="1044"/>
    <cellStyle name="_Percent_PL4 uk_Picasso model 150404 v15 clean 2" xfId="4682"/>
    <cellStyle name="_Percent_PL4 uk_Valuation Material 18-11-04" xfId="1045"/>
    <cellStyle name="_Percent_PL4 uk_Valuation Material 18-11-04 2" xfId="4683"/>
    <cellStyle name="_Percent_pro_forma_model_paris" xfId="1046"/>
    <cellStyle name="_Percent_pro_forma_model_paris 2" xfId="4684"/>
    <cellStyle name="_Percent_pro_forma_model_paris_~4065376" xfId="1047"/>
    <cellStyle name="_Percent_pro_forma_model_paris_~4065376 2" xfId="3640"/>
    <cellStyle name="_Percent_pro_forma_model_paris_~6696855" xfId="1048"/>
    <cellStyle name="_Percent_pro_forma_model_paris_~6696855_~5669716" xfId="1049"/>
    <cellStyle name="_Percent_pro_forma_model_paris_~6696855_Book2" xfId="1050"/>
    <cellStyle name="_Percent_pro_forma_model_paris_~6696855_Classeur4" xfId="1051"/>
    <cellStyle name="_Percent_pro_forma_model_paris_~6696855_Comps Alice v2" xfId="1052"/>
    <cellStyle name="_Percent_pro_forma_model_paris_~6696855_COMSP" xfId="1053"/>
    <cellStyle name="_Percent_pro_forma_model_paris_~6696855_Faurecia 2" xfId="1054"/>
    <cellStyle name="_Percent_pro_forma_model_paris_~6696855_Faurecia 2_Model Leap Laz 23-04-04" xfId="1055"/>
    <cellStyle name="_Percent_pro_forma_model_paris_~6696855_Faurecia 6" xfId="1056"/>
    <cellStyle name="_Percent_pro_forma_model_paris_~6696855_Faurecia 6_Model Leap Laz 23-04-04" xfId="1057"/>
    <cellStyle name="_Percent_pro_forma_model_paris_~6696855_Merger Model v7" xfId="1058"/>
    <cellStyle name="_Percent_pro_forma_model_paris_~6696855_Model Leap Laz 23-04-04" xfId="1059"/>
    <cellStyle name="_Percent_pro_forma_model_paris_~6696855_Q Capitalization" xfId="1060"/>
    <cellStyle name="_Percent_pro_forma_model_paris_~6696855_Volumes at prices" xfId="1061"/>
    <cellStyle name="_Percent_pro_forma_model_paris_AccretionDilution" xfId="1062"/>
    <cellStyle name="_Percent_pro_forma_model_paris_AccretionDilution 2" xfId="3641"/>
    <cellStyle name="_Percent_pro_forma_model_paris_aol_model_latest_134" xfId="1063"/>
    <cellStyle name="_Percent_pro_forma_model_paris_aol_model_latest_134 2" xfId="4685"/>
    <cellStyle name="_Percent_pro_forma_model_paris_Atlas_Working_Model_7" xfId="1064"/>
    <cellStyle name="_Percent_pro_forma_model_paris_Atlas_Working_Model_7 2" xfId="4686"/>
    <cellStyle name="_Percent_pro_forma_model_paris_Atlas_Working_Model_7_Picasso model 150404 v15 clean" xfId="1065"/>
    <cellStyle name="_Percent_pro_forma_model_paris_Atlas_Working_Model_7_Picasso model 150404 v15 clean 2" xfId="4687"/>
    <cellStyle name="_Percent_pro_forma_model_paris_Book2" xfId="1066"/>
    <cellStyle name="_Percent_pro_forma_model_paris_Book2 2" xfId="4688"/>
    <cellStyle name="_Percent_pro_forma_model_paris_Book2_Book2" xfId="1067"/>
    <cellStyle name="_Percent_pro_forma_model_paris_Book2_Book2 2" xfId="4689"/>
    <cellStyle name="_Percent_pro_forma_model_paris_Book2_Broadwing_Model 03.21.02 v1" xfId="1068"/>
    <cellStyle name="_Percent_pro_forma_model_paris_Book2_Broadwing_Model 03.21.02 v1 2" xfId="4690"/>
    <cellStyle name="_Percent_pro_forma_model_paris_Book2_Picasso model 150404 v15 clean" xfId="1069"/>
    <cellStyle name="_Percent_pro_forma_model_paris_Book2_Picasso model 150404 v15 clean 2" xfId="4691"/>
    <cellStyle name="_Percent_pro_forma_model_paris_Book2_Project_Universe_Model_174" xfId="1070"/>
    <cellStyle name="_Percent_pro_forma_model_paris_Book2_Project_Universe_Model_174 2" xfId="4692"/>
    <cellStyle name="_Percent_pro_forma_model_paris_Book2_Project_Universe_Model_197" xfId="1071"/>
    <cellStyle name="_Percent_pro_forma_model_paris_Book2_Project_Universe_Model_197 2" xfId="4693"/>
    <cellStyle name="_Percent_pro_forma_model_paris_Book2_Q Capitalization" xfId="1072"/>
    <cellStyle name="_Percent_pro_forma_model_paris_Book2_Q Capitalization 2" xfId="4694"/>
    <cellStyle name="_Percent_pro_forma_model_paris_Book2_Wireless_Comps_69" xfId="1073"/>
    <cellStyle name="_Percent_pro_forma_model_paris_Book2_Wireless_Comps_69 2" xfId="4695"/>
    <cellStyle name="_Percent_pro_forma_model_paris_Classeur1" xfId="1074"/>
    <cellStyle name="_Percent_pro_forma_model_paris_Classeur1 2" xfId="4696"/>
    <cellStyle name="_Percent_pro_forma_model_paris_Classeur1_Model Leap Laz 23-04-04" xfId="1075"/>
    <cellStyle name="_Percent_pro_forma_model_paris_Classeur1_Model Leap Laz 23-04-04 2" xfId="4697"/>
    <cellStyle name="_Percent_pro_forma_model_paris_Classeur2" xfId="1076"/>
    <cellStyle name="_Percent_pro_forma_model_paris_Classeur2 2" xfId="4698"/>
    <cellStyle name="_Percent_pro_forma_model_paris_Classeur2_Model Leap Laz 23-04-04" xfId="1077"/>
    <cellStyle name="_Percent_pro_forma_model_paris_Classeur2_Model Leap Laz 23-04-04 2" xfId="4699"/>
    <cellStyle name="_Percent_pro_forma_model_paris_Classeur3" xfId="1078"/>
    <cellStyle name="_Percent_pro_forma_model_paris_Classeur3 2" xfId="4700"/>
    <cellStyle name="_Percent_pro_forma_model_paris_Classeur3_Model Leap Laz 23-04-04" xfId="1079"/>
    <cellStyle name="_Percent_pro_forma_model_paris_Classeur3_Model Leap Laz 23-04-04 2" xfId="4701"/>
    <cellStyle name="_Percent_pro_forma_model_paris_Classeur4" xfId="1080"/>
    <cellStyle name="_Percent_pro_forma_model_paris_Classeur4 2" xfId="4702"/>
    <cellStyle name="_Percent_pro_forma_model_paris_comp_deal_summary" xfId="1081"/>
    <cellStyle name="_Percent_pro_forma_model_paris_comp_deal_summary 2" xfId="4703"/>
    <cellStyle name="_Percent_pro_forma_model_paris_Comps" xfId="1082"/>
    <cellStyle name="_Percent_pro_forma_model_paris_Comps 2" xfId="4704"/>
    <cellStyle name="_Percent_pro_forma_model_paris_Comps Alice v2" xfId="1083"/>
    <cellStyle name="_Percent_pro_forma_model_paris_Comps Alice v2 2" xfId="4705"/>
    <cellStyle name="_Percent_pro_forma_model_paris_Comps_7.0_cash" xfId="1084"/>
    <cellStyle name="_Percent_pro_forma_model_paris_Comps_7.0_cash 2" xfId="4706"/>
    <cellStyle name="_Percent_pro_forma_model_paris_Comps3" xfId="1085"/>
    <cellStyle name="_Percent_pro_forma_model_paris_Comps3 2" xfId="4707"/>
    <cellStyle name="_Percent_pro_forma_model_paris_consensus thalès" xfId="1086"/>
    <cellStyle name="_Percent_pro_forma_model_paris_consensus thalès 2" xfId="4708"/>
    <cellStyle name="_Percent_pro_forma_model_paris_consensus thalès_Picasso model 150404 v15 clean" xfId="1087"/>
    <cellStyle name="_Percent_pro_forma_model_paris_consensus thalès_Picasso model 150404 v15 clean 2" xfId="4709"/>
    <cellStyle name="_Percent_pro_forma_model_paris_Credit Comps 3.0" xfId="1088"/>
    <cellStyle name="_Percent_pro_forma_model_paris_Credit Comps 3.0 2" xfId="4710"/>
    <cellStyle name="_Percent_pro_forma_model_paris_Graph commenté maj" xfId="1089"/>
    <cellStyle name="_Percent_pro_forma_model_paris_Graph commenté maj 2" xfId="3642"/>
    <cellStyle name="_Percent_pro_forma_model_paris_Hosting Comps (Lite) II restr. 7-9-01v3" xfId="1090"/>
    <cellStyle name="_Percent_pro_forma_model_paris_Hosting Comps (Lite) II restr. 7-9-01v3 2" xfId="3643"/>
    <cellStyle name="_Percent_pro_forma_model_paris_Hosting Comps (Lite) II restr. 7-9-01v3_~5669716" xfId="1091"/>
    <cellStyle name="_Percent_pro_forma_model_paris_Hosting Comps (Lite) II restr. 7-9-01v3_~5669716 2" xfId="3644"/>
    <cellStyle name="_Percent_pro_forma_model_paris_Hosting Comps (Lite) II restr. 7-9-01v3_Book2" xfId="1092"/>
    <cellStyle name="_Percent_pro_forma_model_paris_Hosting Comps (Lite) II restr. 7-9-01v3_Book2 2" xfId="3645"/>
    <cellStyle name="_Percent_pro_forma_model_paris_Hosting Comps (Lite) II restr. 7-9-01v3_Classeur4" xfId="1093"/>
    <cellStyle name="_Percent_pro_forma_model_paris_Hosting Comps (Lite) II restr. 7-9-01v3_Classeur4 2" xfId="3646"/>
    <cellStyle name="_Percent_pro_forma_model_paris_Hosting Comps (Lite) II restr. 7-9-01v3_Comps Alice v2" xfId="1094"/>
    <cellStyle name="_Percent_pro_forma_model_paris_Hosting Comps (Lite) II restr. 7-9-01v3_Comps Alice v2 2" xfId="3647"/>
    <cellStyle name="_Percent_pro_forma_model_paris_Hosting Comps (Lite) II restr. 7-9-01v3_COMSP" xfId="1095"/>
    <cellStyle name="_Percent_pro_forma_model_paris_Hosting Comps (Lite) II restr. 7-9-01v3_COMSP 2" xfId="3648"/>
    <cellStyle name="_Percent_pro_forma_model_paris_Hosting Comps (Lite) II restr. 7-9-01v3_Faurecia 2" xfId="1096"/>
    <cellStyle name="_Percent_pro_forma_model_paris_Hosting Comps (Lite) II restr. 7-9-01v3_Faurecia 2 2" xfId="3649"/>
    <cellStyle name="_Percent_pro_forma_model_paris_Hosting Comps (Lite) II restr. 7-9-01v3_Faurecia 2_Model Leap Laz 23-04-04" xfId="1097"/>
    <cellStyle name="_Percent_pro_forma_model_paris_Hosting Comps (Lite) II restr. 7-9-01v3_Faurecia 2_Model Leap Laz 23-04-04 2" xfId="3650"/>
    <cellStyle name="_Percent_pro_forma_model_paris_Hosting Comps (Lite) II restr. 7-9-01v3_Faurecia 6" xfId="1098"/>
    <cellStyle name="_Percent_pro_forma_model_paris_Hosting Comps (Lite) II restr. 7-9-01v3_Faurecia 6 2" xfId="3651"/>
    <cellStyle name="_Percent_pro_forma_model_paris_Hosting Comps (Lite) II restr. 7-9-01v3_Faurecia 6_Model Leap Laz 23-04-04" xfId="1099"/>
    <cellStyle name="_Percent_pro_forma_model_paris_Hosting Comps (Lite) II restr. 7-9-01v3_Faurecia 6_Model Leap Laz 23-04-04 2" xfId="3652"/>
    <cellStyle name="_Percent_pro_forma_model_paris_Hosting Comps (Lite) II restr. 7-9-01v3_Merger Model v7" xfId="1100"/>
    <cellStyle name="_Percent_pro_forma_model_paris_Hosting Comps (Lite) II restr. 7-9-01v3_Merger Model v7 2" xfId="3653"/>
    <cellStyle name="_Percent_pro_forma_model_paris_Hosting Comps (Lite) II restr. 7-9-01v3_Model Leap Laz 23-04-04" xfId="1101"/>
    <cellStyle name="_Percent_pro_forma_model_paris_Hosting Comps (Lite) II restr. 7-9-01v3_Model Leap Laz 23-04-04 2" xfId="3654"/>
    <cellStyle name="_Percent_pro_forma_model_paris_Hosting Comps (Lite) II restr. 7-9-01v3_Picasso model 150404 v15 clean" xfId="1102"/>
    <cellStyle name="_Percent_pro_forma_model_paris_Hosting Comps (Lite) II restr. 7-9-01v3_Picasso model 150404 v15 clean 2" xfId="3655"/>
    <cellStyle name="_Percent_pro_forma_model_paris_Hosting Comps (Lite) II restr. 7-9-01v3_Project_Universe_Model_174" xfId="1103"/>
    <cellStyle name="_Percent_pro_forma_model_paris_Hosting Comps (Lite) II restr. 7-9-01v3_Project_Universe_Model_174 2" xfId="3656"/>
    <cellStyle name="_Percent_pro_forma_model_paris_Hosting Comps (Lite) II restr. 7-9-01v3_Project_Universe_Model_197" xfId="1104"/>
    <cellStyle name="_Percent_pro_forma_model_paris_Hosting Comps (Lite) II restr. 7-9-01v3_Project_Universe_Model_197 2" xfId="3657"/>
    <cellStyle name="_Percent_pro_forma_model_paris_Hosting Comps (Lite) II restr. 7-9-01v3_Q Capitalization" xfId="1105"/>
    <cellStyle name="_Percent_pro_forma_model_paris_Hosting Comps (Lite) II restr. 7-9-01v3_Q Capitalization 2" xfId="3658"/>
    <cellStyle name="_Percent_pro_forma_model_paris_Hosting Comps (Lite) II restr. 7-9-01v3_Volumes at prices" xfId="1106"/>
    <cellStyle name="_Percent_pro_forma_model_paris_Hosting Comps (Lite) II restr. 7-9-01v3_Volumes at prices 2" xfId="3659"/>
    <cellStyle name="_Percent_pro_forma_model_paris_Impact" xfId="1107"/>
    <cellStyle name="_Percent_pro_forma_model_paris_Impact 2" xfId="4711"/>
    <cellStyle name="_Percent_pro_forma_model_paris_inrg_adva_acc_dil" xfId="1108"/>
    <cellStyle name="_Percent_pro_forma_model_paris_inrg_adva_acc_dil 2" xfId="4712"/>
    <cellStyle name="_Percent_pro_forma_model_paris_Internet 2-22-01" xfId="1109"/>
    <cellStyle name="_Percent_pro_forma_model_paris_Internet 2-22-01 2" xfId="4713"/>
    <cellStyle name="_Percent_pro_forma_model_paris_Internet 2-22-01_Classeur4" xfId="1110"/>
    <cellStyle name="_Percent_pro_forma_model_paris_Internet 2-22-01_Classeur4 2" xfId="4714"/>
    <cellStyle name="_Percent_pro_forma_model_paris_Internet 2-22-01_Comps Alice v2" xfId="1111"/>
    <cellStyle name="_Percent_pro_forma_model_paris_Internet 2-22-01_Comps Alice v2 2" xfId="4715"/>
    <cellStyle name="_Percent_pro_forma_model_paris_Internet 2-22-01_COMSP" xfId="1112"/>
    <cellStyle name="_Percent_pro_forma_model_paris_Internet 2-22-01_COMSP 2" xfId="4716"/>
    <cellStyle name="_Percent_pro_forma_model_paris_Internet 2-22-01_Faurecia 2" xfId="1113"/>
    <cellStyle name="_Percent_pro_forma_model_paris_Internet 2-22-01_Faurecia 2 2" xfId="4717"/>
    <cellStyle name="_Percent_pro_forma_model_paris_Internet 2-22-01_Faurecia 2_Model Leap Laz 23-04-04" xfId="1114"/>
    <cellStyle name="_Percent_pro_forma_model_paris_Internet 2-22-01_Faurecia 2_Model Leap Laz 23-04-04 2" xfId="4718"/>
    <cellStyle name="_Percent_pro_forma_model_paris_Internet 2-22-01_Faurecia 6" xfId="1115"/>
    <cellStyle name="_Percent_pro_forma_model_paris_Internet 2-22-01_Faurecia 6 2" xfId="4719"/>
    <cellStyle name="_Percent_pro_forma_model_paris_Internet 2-22-01_Faurecia 6_Model Leap Laz 23-04-04" xfId="1116"/>
    <cellStyle name="_Percent_pro_forma_model_paris_Internet 2-22-01_Faurecia 6_Model Leap Laz 23-04-04 2" xfId="4720"/>
    <cellStyle name="_Percent_pro_forma_model_paris_Internet 2-22-01_Merger Model v7" xfId="1117"/>
    <cellStyle name="_Percent_pro_forma_model_paris_Internet 2-22-01_Merger Model v7 2" xfId="4721"/>
    <cellStyle name="_Percent_pro_forma_model_paris_Internet 2-22-01_Model Leap Laz 23-04-04" xfId="1118"/>
    <cellStyle name="_Percent_pro_forma_model_paris_Internet 2-22-01_Model Leap Laz 23-04-04 2" xfId="4722"/>
    <cellStyle name="_Percent_pro_forma_model_paris_Internet 2-22-01_Picasso model 150404 v15 clean" xfId="1119"/>
    <cellStyle name="_Percent_pro_forma_model_paris_Internet 2-22-01_Picasso model 150404 v15 clean 2" xfId="4723"/>
    <cellStyle name="_Percent_pro_forma_model_paris_Internet 2-22-01_Project_Universe_Model_174" xfId="1120"/>
    <cellStyle name="_Percent_pro_forma_model_paris_Internet 2-22-01_Project_Universe_Model_174 2" xfId="4724"/>
    <cellStyle name="_Percent_pro_forma_model_paris_Internet 2-22-01_Project_Universe_Model_197" xfId="1121"/>
    <cellStyle name="_Percent_pro_forma_model_paris_Internet 2-22-01_Project_Universe_Model_197 2" xfId="4725"/>
    <cellStyle name="_Percent_pro_forma_model_paris_Loral_segmentv2" xfId="1122"/>
    <cellStyle name="_Percent_pro_forma_model_paris_Loral_segmentv2 2" xfId="4726"/>
    <cellStyle name="_Percent_pro_forma_model_paris_Merger Model v7" xfId="1123"/>
    <cellStyle name="_Percent_pro_forma_model_paris_Merger Model v7 2" xfId="4727"/>
    <cellStyle name="_Percent_pro_forma_model_paris_Model Leap Laz 23-04-04" xfId="1124"/>
    <cellStyle name="_Percent_pro_forma_model_paris_Model Leap Laz 23-04-04 2" xfId="4728"/>
    <cellStyle name="_Percent_pro_forma_model_paris_modele titus 18 02 03" xfId="1125"/>
    <cellStyle name="_Percent_pro_forma_model_paris_modele titus 18 02 03 2" xfId="3660"/>
    <cellStyle name="_Percent_pro_forma_model_paris_Newspaper Comps - New" xfId="1126"/>
    <cellStyle name="_Percent_pro_forma_model_paris_Newspaper Comps - New 2" xfId="4729"/>
    <cellStyle name="_Percent_pro_forma_model_paris_Newspaper Comps - New_consensus thalès" xfId="1127"/>
    <cellStyle name="_Percent_pro_forma_model_paris_Newspaper Comps - New_consensus thalès 2" xfId="4730"/>
    <cellStyle name="_Percent_pro_forma_model_paris_Newspaper Comps - New_consensus thalès_Picasso model 150404 v15 clean" xfId="1128"/>
    <cellStyle name="_Percent_pro_forma_model_paris_Newspaper Comps - New_consensus thalès_Picasso model 150404 v15 clean 2" xfId="4731"/>
    <cellStyle name="_Percent_pro_forma_model_paris_Newspaper Comps - New_Graph commenté maj" xfId="1129"/>
    <cellStyle name="_Percent_pro_forma_model_paris_Newspaper Comps - New_Graph commenté maj 2" xfId="3661"/>
    <cellStyle name="_Percent_pro_forma_model_paris_Newspaper Comps - New_modele titus 18 02 03" xfId="1130"/>
    <cellStyle name="_Percent_pro_forma_model_paris_Newspaper Comps - New_modele titus 18 02 03 2" xfId="3662"/>
    <cellStyle name="_Percent_pro_forma_model_paris_Newspaper Comps - New_Picasso model 150404 v15 clean" xfId="1131"/>
    <cellStyle name="_Percent_pro_forma_model_paris_Newspaper Comps - New_Picasso model 150404 v15 clean 2" xfId="4732"/>
    <cellStyle name="_Percent_pro_forma_model_paris_Newspaper Comps - New_Valuation Material 18-11-04" xfId="1132"/>
    <cellStyle name="_Percent_pro_forma_model_paris_Newspaper Comps - New_Valuation Material 18-11-04 2" xfId="3663"/>
    <cellStyle name="_Percent_pro_forma_model_paris_Picasso model 150404 v15 clean" xfId="1133"/>
    <cellStyle name="_Percent_pro_forma_model_paris_Picasso model 150404 v15 clean 2" xfId="4733"/>
    <cellStyle name="_Percent_pro_forma_model_paris_pike_model_22" xfId="1134"/>
    <cellStyle name="_Percent_pro_forma_model_paris_pike_model_22 2" xfId="4734"/>
    <cellStyle name="_Percent_pro_forma_model_paris_Pirelli_Comps_7_16_01_v_119" xfId="1135"/>
    <cellStyle name="_Percent_pro_forma_model_paris_Pirelli_Comps_7_16_01_v_119 2" xfId="4735"/>
    <cellStyle name="_Percent_pro_forma_model_paris_Pirelli_Comps_7_16_01_v_119_Classeur4" xfId="1136"/>
    <cellStyle name="_Percent_pro_forma_model_paris_Pirelli_Comps_7_16_01_v_119_Classeur4 2" xfId="4736"/>
    <cellStyle name="_Percent_pro_forma_model_paris_Pirelli_Comps_7_16_01_v_119_Comps Alice v2" xfId="1137"/>
    <cellStyle name="_Percent_pro_forma_model_paris_Pirelli_Comps_7_16_01_v_119_Comps Alice v2 2" xfId="4737"/>
    <cellStyle name="_Percent_pro_forma_model_paris_Pirelli_Comps_7_16_01_v_119_COMSP" xfId="1138"/>
    <cellStyle name="_Percent_pro_forma_model_paris_Pirelli_Comps_7_16_01_v_119_COMSP 2" xfId="4738"/>
    <cellStyle name="_Percent_pro_forma_model_paris_Pirelli_Comps_7_16_01_v_119_Faurecia 2" xfId="1139"/>
    <cellStyle name="_Percent_pro_forma_model_paris_Pirelli_Comps_7_16_01_v_119_Faurecia 2 2" xfId="4739"/>
    <cellStyle name="_Percent_pro_forma_model_paris_Pirelli_Comps_7_16_01_v_119_Faurecia 2_Model Leap Laz 23-04-04" xfId="1140"/>
    <cellStyle name="_Percent_pro_forma_model_paris_Pirelli_Comps_7_16_01_v_119_Faurecia 2_Model Leap Laz 23-04-04 2" xfId="4740"/>
    <cellStyle name="_Percent_pro_forma_model_paris_Pirelli_Comps_7_16_01_v_119_Faurecia 6" xfId="1141"/>
    <cellStyle name="_Percent_pro_forma_model_paris_Pirelli_Comps_7_16_01_v_119_Faurecia 6 2" xfId="4741"/>
    <cellStyle name="_Percent_pro_forma_model_paris_Pirelli_Comps_7_16_01_v_119_Faurecia 6_Model Leap Laz 23-04-04" xfId="1142"/>
    <cellStyle name="_Percent_pro_forma_model_paris_Pirelli_Comps_7_16_01_v_119_Faurecia 6_Model Leap Laz 23-04-04 2" xfId="4742"/>
    <cellStyle name="_Percent_pro_forma_model_paris_Pirelli_Comps_7_16_01_v_119_Merger Model v7" xfId="1143"/>
    <cellStyle name="_Percent_pro_forma_model_paris_Pirelli_Comps_7_16_01_v_119_Merger Model v7 2" xfId="4743"/>
    <cellStyle name="_Percent_pro_forma_model_paris_Pirelli_Comps_7_16_01_v_119_Model Leap Laz 23-04-04" xfId="1144"/>
    <cellStyle name="_Percent_pro_forma_model_paris_Pirelli_Comps_7_16_01_v_119_Model Leap Laz 23-04-04 2" xfId="4744"/>
    <cellStyle name="_Percent_pro_forma_model_paris_Pirelli_Comps_7_16_01_v_119_Picasso model 150404 v15 clean" xfId="1145"/>
    <cellStyle name="_Percent_pro_forma_model_paris_Pirelli_Comps_7_16_01_v_119_Picasso model 150404 v15 clean 2" xfId="4745"/>
    <cellStyle name="_Percent_pro_forma_model_paris_president_comps_3" xfId="1146"/>
    <cellStyle name="_Percent_pro_forma_model_paris_president_comps_3 2" xfId="4746"/>
    <cellStyle name="_Percent_pro_forma_model_paris_president_comps_3_1" xfId="1147"/>
    <cellStyle name="_Percent_pro_forma_model_paris_president_comps_3_1 2" xfId="4747"/>
    <cellStyle name="_Percent_pro_forma_model_paris_president_comps_3_abbreviated" xfId="1148"/>
    <cellStyle name="_Percent_pro_forma_model_paris_president_comps_3_abbreviated 2" xfId="4748"/>
    <cellStyle name="_Percent_pro_forma_model_paris_president_comps_3_abbreviated_Book2" xfId="1149"/>
    <cellStyle name="_Percent_pro_forma_model_paris_president_comps_3_abbreviated_Book2 2" xfId="4749"/>
    <cellStyle name="_Percent_pro_forma_model_paris_president_comps_3_abbreviated_Model Leap Laz 23-04-04" xfId="1150"/>
    <cellStyle name="_Percent_pro_forma_model_paris_president_comps_3_abbreviated_Model Leap Laz 23-04-04 2" xfId="4750"/>
    <cellStyle name="_Percent_pro_forma_model_paris_president_comps_3_abbreviated_Picasso model 150404 v15 clean" xfId="1151"/>
    <cellStyle name="_Percent_pro_forma_model_paris_president_comps_3_abbreviated_Picasso model 150404 v15 clean 2" xfId="4751"/>
    <cellStyle name="_Percent_pro_forma_model_paris_president_comps_3_abbreviated_Project_Universe_Model_174" xfId="1152"/>
    <cellStyle name="_Percent_pro_forma_model_paris_president_comps_3_abbreviated_Project_Universe_Model_174 2" xfId="4752"/>
    <cellStyle name="_Percent_pro_forma_model_paris_president_comps_3_abbreviated_Project_Universe_Model_197" xfId="1153"/>
    <cellStyle name="_Percent_pro_forma_model_paris_president_comps_3_abbreviated_Project_Universe_Model_197 2" xfId="4753"/>
    <cellStyle name="_Percent_pro_forma_model_paris_president_comps_3_abbreviated_Volumes at prices" xfId="1154"/>
    <cellStyle name="_Percent_pro_forma_model_paris_president_comps_3_abbreviated_Volumes at prices 2" xfId="4754"/>
    <cellStyle name="_Percent_pro_forma_model_paris_president_comps_3_aol_model_latest_134" xfId="1155"/>
    <cellStyle name="_Percent_pro_forma_model_paris_president_comps_3_aol_model_latest_134 2" xfId="4755"/>
    <cellStyle name="_Percent_pro_forma_model_paris_president_comps_3_Book2" xfId="1156"/>
    <cellStyle name="_Percent_pro_forma_model_paris_president_comps_3_Book2 2" xfId="4756"/>
    <cellStyle name="_Percent_pro_forma_model_paris_president_comps_3_Broadwing_Model 03.21.02 v1" xfId="1157"/>
    <cellStyle name="_Percent_pro_forma_model_paris_president_comps_3_Broadwing_Model 03.21.02 v1 2" xfId="4757"/>
    <cellStyle name="_Percent_pro_forma_model_paris_president_comps_3_Centaur-Uranus-19-04-04-14h00" xfId="1158"/>
    <cellStyle name="_Percent_pro_forma_model_paris_president_comps_3_Centaur-Uranus-19-04-04-14h00 2" xfId="3664"/>
    <cellStyle name="_Percent_pro_forma_model_paris_president_comps_3_Classeur1" xfId="1159"/>
    <cellStyle name="_Percent_pro_forma_model_paris_president_comps_3_Classeur1 2" xfId="4758"/>
    <cellStyle name="_Percent_pro_forma_model_paris_president_comps_3_Classeur1_Model Leap Laz 23-04-04" xfId="1160"/>
    <cellStyle name="_Percent_pro_forma_model_paris_president_comps_3_Classeur1_Model Leap Laz 23-04-04 2" xfId="4759"/>
    <cellStyle name="_Percent_pro_forma_model_paris_president_comps_3_Classeur2" xfId="1161"/>
    <cellStyle name="_Percent_pro_forma_model_paris_president_comps_3_Classeur2 2" xfId="4760"/>
    <cellStyle name="_Percent_pro_forma_model_paris_president_comps_3_Classeur2_Model Leap Laz 23-04-04" xfId="1162"/>
    <cellStyle name="_Percent_pro_forma_model_paris_president_comps_3_Classeur2_Model Leap Laz 23-04-04 2" xfId="4761"/>
    <cellStyle name="_Percent_pro_forma_model_paris_president_comps_3_Classeur3" xfId="1163"/>
    <cellStyle name="_Percent_pro_forma_model_paris_president_comps_3_Classeur3 2" xfId="4762"/>
    <cellStyle name="_Percent_pro_forma_model_paris_president_comps_3_Classeur3_Model Leap Laz 23-04-04" xfId="1164"/>
    <cellStyle name="_Percent_pro_forma_model_paris_president_comps_3_Classeur3_Model Leap Laz 23-04-04 2" xfId="4763"/>
    <cellStyle name="_Percent_pro_forma_model_paris_president_comps_3_Classeur4" xfId="1165"/>
    <cellStyle name="_Percent_pro_forma_model_paris_president_comps_3_Classeur4 2" xfId="4764"/>
    <cellStyle name="_Percent_pro_forma_model_paris_president_comps_3_Comps Alice v2" xfId="1166"/>
    <cellStyle name="_Percent_pro_forma_model_paris_president_comps_3_Comps Alice v2 2" xfId="4765"/>
    <cellStyle name="_Percent_pro_forma_model_paris_president_comps_3_Comps_7.0_cash" xfId="1167"/>
    <cellStyle name="_Percent_pro_forma_model_paris_president_comps_3_Comps_7.0_cash 2" xfId="3665"/>
    <cellStyle name="_Percent_pro_forma_model_paris_president_comps_3_Comps_7.0_cash_~5669716" xfId="1168"/>
    <cellStyle name="_Percent_pro_forma_model_paris_president_comps_3_Comps_7.0_cash_~5669716 2" xfId="3666"/>
    <cellStyle name="_Percent_pro_forma_model_paris_president_comps_3_Comps_7.0_cash_Book2" xfId="1169"/>
    <cellStyle name="_Percent_pro_forma_model_paris_president_comps_3_Comps_7.0_cash_Book2 2" xfId="3667"/>
    <cellStyle name="_Percent_pro_forma_model_paris_president_comps_3_Comps_7.0_cash_Classeur1" xfId="1170"/>
    <cellStyle name="_Percent_pro_forma_model_paris_president_comps_3_Comps_7.0_cash_Classeur1 2" xfId="3668"/>
    <cellStyle name="_Percent_pro_forma_model_paris_president_comps_3_Comps_7.0_cash_Classeur4" xfId="1171"/>
    <cellStyle name="_Percent_pro_forma_model_paris_president_comps_3_Comps_7.0_cash_Classeur4 2" xfId="3669"/>
    <cellStyle name="_Percent_pro_forma_model_paris_president_comps_3_Comps_7.0_cash_Comps Alice v2" xfId="1172"/>
    <cellStyle name="_Percent_pro_forma_model_paris_president_comps_3_Comps_7.0_cash_Comps Alice v2 2" xfId="3670"/>
    <cellStyle name="_Percent_pro_forma_model_paris_president_comps_3_Comps_7.0_cash_Merger Model v7" xfId="1173"/>
    <cellStyle name="_Percent_pro_forma_model_paris_president_comps_3_Comps_7.0_cash_Merger Model v7 2" xfId="3671"/>
    <cellStyle name="_Percent_pro_forma_model_paris_president_comps_3_Comps_7.0_cash_Picasso model 150404 v15 clean" xfId="1174"/>
    <cellStyle name="_Percent_pro_forma_model_paris_president_comps_3_Comps_7.0_cash_Picasso model 150404 v15 clean 2" xfId="3672"/>
    <cellStyle name="_Percent_pro_forma_model_paris_president_comps_3_Comps_7.0_cash_Project_Universe_Model_174" xfId="1175"/>
    <cellStyle name="_Percent_pro_forma_model_paris_president_comps_3_Comps_7.0_cash_Project_Universe_Model_174 2" xfId="3673"/>
    <cellStyle name="_Percent_pro_forma_model_paris_president_comps_3_Comps_7.0_cash_Project_Universe_Model_197" xfId="1176"/>
    <cellStyle name="_Percent_pro_forma_model_paris_president_comps_3_Comps_7.0_cash_Project_Universe_Model_197 2" xfId="3674"/>
    <cellStyle name="_Percent_pro_forma_model_paris_president_comps_3_Comps_7.0_cash_Q Capitalization" xfId="1177"/>
    <cellStyle name="_Percent_pro_forma_model_paris_president_comps_3_Comps_7.0_cash_Q Capitalization 2" xfId="3675"/>
    <cellStyle name="_Percent_pro_forma_model_paris_president_comps_3_Comps_8.0_cash" xfId="1178"/>
    <cellStyle name="_Percent_pro_forma_model_paris_president_comps_3_Comps_8.0_cash 2" xfId="3676"/>
    <cellStyle name="_Percent_pro_forma_model_paris_president_comps_3_Comps_8.0_cash_~5669716" xfId="1179"/>
    <cellStyle name="_Percent_pro_forma_model_paris_president_comps_3_Comps_8.0_cash_~5669716 2" xfId="3677"/>
    <cellStyle name="_Percent_pro_forma_model_paris_president_comps_3_Comps_8.0_cash_Book2" xfId="1180"/>
    <cellStyle name="_Percent_pro_forma_model_paris_president_comps_3_Comps_8.0_cash_Book2 2" xfId="3678"/>
    <cellStyle name="_Percent_pro_forma_model_paris_president_comps_3_Comps_8.0_cash_Classeur1" xfId="1181"/>
    <cellStyle name="_Percent_pro_forma_model_paris_president_comps_3_Comps_8.0_cash_Classeur1 2" xfId="3679"/>
    <cellStyle name="_Percent_pro_forma_model_paris_president_comps_3_Comps_8.0_cash_Classeur4" xfId="1182"/>
    <cellStyle name="_Percent_pro_forma_model_paris_president_comps_3_Comps_8.0_cash_Classeur4 2" xfId="3680"/>
    <cellStyle name="_Percent_pro_forma_model_paris_president_comps_3_Comps_8.0_cash_Comps Alice v2" xfId="1183"/>
    <cellStyle name="_Percent_pro_forma_model_paris_president_comps_3_Comps_8.0_cash_Comps Alice v2 2" xfId="3681"/>
    <cellStyle name="_Percent_pro_forma_model_paris_president_comps_3_Comps_8.0_cash_Merger Model v7" xfId="1184"/>
    <cellStyle name="_Percent_pro_forma_model_paris_president_comps_3_Comps_8.0_cash_Merger Model v7 2" xfId="3682"/>
    <cellStyle name="_Percent_pro_forma_model_paris_president_comps_3_Comps_8.0_cash_Picasso model 150404 v15 clean" xfId="1185"/>
    <cellStyle name="_Percent_pro_forma_model_paris_president_comps_3_Comps_8.0_cash_Picasso model 150404 v15 clean 2" xfId="3683"/>
    <cellStyle name="_Percent_pro_forma_model_paris_president_comps_3_Comps_8.0_cash_Project_Universe_Model_174" xfId="1186"/>
    <cellStyle name="_Percent_pro_forma_model_paris_president_comps_3_Comps_8.0_cash_Project_Universe_Model_174 2" xfId="3684"/>
    <cellStyle name="_Percent_pro_forma_model_paris_president_comps_3_Comps_8.0_cash_Project_Universe_Model_197" xfId="1187"/>
    <cellStyle name="_Percent_pro_forma_model_paris_president_comps_3_Comps_8.0_cash_Project_Universe_Model_197 2" xfId="3685"/>
    <cellStyle name="_Percent_pro_forma_model_paris_president_comps_3_Comps_8.0_cash_Q Capitalization" xfId="1188"/>
    <cellStyle name="_Percent_pro_forma_model_paris_president_comps_3_Comps_8.0_cash_Q Capitalization 2" xfId="3686"/>
    <cellStyle name="_Percent_pro_forma_model_paris_president_comps_3_comps23" xfId="1189"/>
    <cellStyle name="_Percent_pro_forma_model_paris_president_comps_3_comps23 2" xfId="4766"/>
    <cellStyle name="_Percent_pro_forma_model_paris_president_comps_3_consensus thalès" xfId="1190"/>
    <cellStyle name="_Percent_pro_forma_model_paris_president_comps_3_consensus thalès 2" xfId="4767"/>
    <cellStyle name="_Percent_pro_forma_model_paris_president_comps_3_consensus thalès_Impact" xfId="1191"/>
    <cellStyle name="_Percent_pro_forma_model_paris_president_comps_3_consensus thalès_Impact 2" xfId="4768"/>
    <cellStyle name="_Percent_pro_forma_model_paris_president_comps_3_consensus thalès_Model Leap Laz 23-04-04" xfId="1192"/>
    <cellStyle name="_Percent_pro_forma_model_paris_president_comps_3_consensus thalès_Model Leap Laz 23-04-04 2" xfId="4769"/>
    <cellStyle name="_Percent_pro_forma_model_paris_president_comps_3_consensus thalès_Picasso model 150404 v15 clean" xfId="1193"/>
    <cellStyle name="_Percent_pro_forma_model_paris_president_comps_3_consensus thalès_Picasso model 150404 v15 clean 2" xfId="4770"/>
    <cellStyle name="_Percent_pro_forma_model_paris_president_comps_3_consensus thalès_Valuation Material 18-11-04" xfId="1194"/>
    <cellStyle name="_Percent_pro_forma_model_paris_president_comps_3_consensus thalès_Valuation Material 18-11-04 2" xfId="4771"/>
    <cellStyle name="_Percent_pro_forma_model_paris_president_comps_3_Graph commenté maj" xfId="1195"/>
    <cellStyle name="_Percent_pro_forma_model_paris_president_comps_3_Graph commenté maj 2" xfId="4772"/>
    <cellStyle name="_Percent_pro_forma_model_paris_president_comps_3_ILEC comps3" xfId="1196"/>
    <cellStyle name="_Percent_pro_forma_model_paris_president_comps_3_ILEC comps3 2" xfId="3687"/>
    <cellStyle name="_Percent_pro_forma_model_paris_president_comps_3_ILEC comps3_~5669716" xfId="1197"/>
    <cellStyle name="_Percent_pro_forma_model_paris_president_comps_3_ILEC comps3_~5669716 2" xfId="3688"/>
    <cellStyle name="_Percent_pro_forma_model_paris_president_comps_3_ILEC comps3_Book2" xfId="1198"/>
    <cellStyle name="_Percent_pro_forma_model_paris_president_comps_3_ILEC comps3_Book2 2" xfId="3689"/>
    <cellStyle name="_Percent_pro_forma_model_paris_president_comps_3_ILEC comps3_Classeur1" xfId="1199"/>
    <cellStyle name="_Percent_pro_forma_model_paris_president_comps_3_ILEC comps3_Classeur1 2" xfId="3690"/>
    <cellStyle name="_Percent_pro_forma_model_paris_president_comps_3_ILEC comps3_Classeur4" xfId="1200"/>
    <cellStyle name="_Percent_pro_forma_model_paris_president_comps_3_ILEC comps3_Classeur4 2" xfId="3691"/>
    <cellStyle name="_Percent_pro_forma_model_paris_president_comps_3_ILEC comps3_Comps Alice v2" xfId="1201"/>
    <cellStyle name="_Percent_pro_forma_model_paris_president_comps_3_ILEC comps3_Comps Alice v2 2" xfId="3692"/>
    <cellStyle name="_Percent_pro_forma_model_paris_president_comps_3_ILEC comps3_Merger Model v7" xfId="1202"/>
    <cellStyle name="_Percent_pro_forma_model_paris_president_comps_3_ILEC comps3_Merger Model v7 2" xfId="3693"/>
    <cellStyle name="_Percent_pro_forma_model_paris_president_comps_3_ILEC comps3_Picasso model 150404 v15 clean" xfId="1203"/>
    <cellStyle name="_Percent_pro_forma_model_paris_president_comps_3_ILEC comps3_Picasso model 150404 v15 clean 2" xfId="3694"/>
    <cellStyle name="_Percent_pro_forma_model_paris_president_comps_3_ILEC comps3_Project_Universe_Model_174" xfId="1204"/>
    <cellStyle name="_Percent_pro_forma_model_paris_president_comps_3_ILEC comps3_Project_Universe_Model_174 2" xfId="3695"/>
    <cellStyle name="_Percent_pro_forma_model_paris_president_comps_3_ILEC comps3_Project_Universe_Model_197" xfId="1205"/>
    <cellStyle name="_Percent_pro_forma_model_paris_president_comps_3_ILEC comps3_Project_Universe_Model_197 2" xfId="3696"/>
    <cellStyle name="_Percent_pro_forma_model_paris_president_comps_3_ILEC comps3_Q Capitalization" xfId="1206"/>
    <cellStyle name="_Percent_pro_forma_model_paris_president_comps_3_ILEC comps3_Q Capitalization 2" xfId="3697"/>
    <cellStyle name="_Percent_pro_forma_model_paris_president_comps_3_Impact" xfId="1207"/>
    <cellStyle name="_Percent_pro_forma_model_paris_president_comps_3_Impact 2" xfId="4773"/>
    <cellStyle name="_Percent_pro_forma_model_paris_president_comps_3_Merger Model v7" xfId="1208"/>
    <cellStyle name="_Percent_pro_forma_model_paris_president_comps_3_Merger Model v7 2" xfId="4774"/>
    <cellStyle name="_Percent_pro_forma_model_paris_president_comps_3_Model Leap Laz 23-04-04" xfId="1209"/>
    <cellStyle name="_Percent_pro_forma_model_paris_president_comps_3_Model Leap Laz 23-04-04 2" xfId="4775"/>
    <cellStyle name="_Percent_pro_forma_model_paris_president_comps_3_modele titus 18 02 03" xfId="1210"/>
    <cellStyle name="_Percent_pro_forma_model_paris_president_comps_3_modele titus 18 02 03 2" xfId="4776"/>
    <cellStyle name="_Percent_pro_forma_model_paris_president_comps_3_November workbook-1_29_02A" xfId="1211"/>
    <cellStyle name="_Percent_pro_forma_model_paris_president_comps_3_November workbook-1_29_02A 2" xfId="4777"/>
    <cellStyle name="_Percent_pro_forma_model_paris_president_comps_3_Picasso model 150404 v15 clean" xfId="1212"/>
    <cellStyle name="_Percent_pro_forma_model_paris_president_comps_3_Picasso model 150404 v15 clean 2" xfId="4778"/>
    <cellStyle name="_Percent_pro_forma_model_paris_president_comps_3_Project_Universe_Model_174" xfId="1213"/>
    <cellStyle name="_Percent_pro_forma_model_paris_president_comps_3_Project_Universe_Model_174 2" xfId="4779"/>
    <cellStyle name="_Percent_pro_forma_model_paris_president_comps_3_Project_Universe_Model_197" xfId="1214"/>
    <cellStyle name="_Percent_pro_forma_model_paris_president_comps_3_Project_Universe_Model_197 2" xfId="4780"/>
    <cellStyle name="_Percent_pro_forma_model_paris_president_comps_3_Q Capitalization" xfId="1215"/>
    <cellStyle name="_Percent_pro_forma_model_paris_president_comps_3_Q Capitalization 2" xfId="4781"/>
    <cellStyle name="_Percent_pro_forma_model_paris_president_comps_3_RNWKProfile" xfId="1216"/>
    <cellStyle name="_Percent_pro_forma_model_paris_president_comps_3_RNWKProfile 2" xfId="3698"/>
    <cellStyle name="_Percent_pro_forma_model_paris_president_comps_3_RNWKProfile_~5669716" xfId="1217"/>
    <cellStyle name="_Percent_pro_forma_model_paris_president_comps_3_RNWKProfile_~5669716 2" xfId="3699"/>
    <cellStyle name="_Percent_pro_forma_model_paris_president_comps_3_RNWKProfile_Broadwing_Model 03.21.02 v1" xfId="1218"/>
    <cellStyle name="_Percent_pro_forma_model_paris_president_comps_3_RNWKProfile_Broadwing_Model 03.21.02 v1 2" xfId="3700"/>
    <cellStyle name="_Percent_pro_forma_model_paris_president_comps_3_RNWKProfile_Wireless_Comps_69" xfId="1219"/>
    <cellStyle name="_Percent_pro_forma_model_paris_president_comps_3_RNWKProfile_Wireless_Comps_69 2" xfId="3701"/>
    <cellStyle name="_Percent_pro_forma_model_paris_president_comps_3_San_Francisco_Comps_3" xfId="1220"/>
    <cellStyle name="_Percent_pro_forma_model_paris_president_comps_3_San_Francisco_Comps_3 2" xfId="3702"/>
    <cellStyle name="_Percent_pro_forma_model_paris_president_comps_3_San_Francisco_Comps_3_~5669716" xfId="1221"/>
    <cellStyle name="_Percent_pro_forma_model_paris_president_comps_3_San_Francisco_Comps_3_~5669716 2" xfId="3703"/>
    <cellStyle name="_Percent_pro_forma_model_paris_president_comps_3_San_Francisco_Comps_3_Book2" xfId="1222"/>
    <cellStyle name="_Percent_pro_forma_model_paris_president_comps_3_San_Francisco_Comps_3_Book2 2" xfId="3704"/>
    <cellStyle name="_Percent_pro_forma_model_paris_president_comps_3_San_Francisco_Comps_3_Classeur1" xfId="1223"/>
    <cellStyle name="_Percent_pro_forma_model_paris_president_comps_3_San_Francisco_Comps_3_Classeur1 2" xfId="3705"/>
    <cellStyle name="_Percent_pro_forma_model_paris_president_comps_3_San_Francisco_Comps_3_Classeur4" xfId="1224"/>
    <cellStyle name="_Percent_pro_forma_model_paris_president_comps_3_San_Francisco_Comps_3_Classeur4 2" xfId="3706"/>
    <cellStyle name="_Percent_pro_forma_model_paris_president_comps_3_San_Francisco_Comps_3_Comps Alice v2" xfId="1225"/>
    <cellStyle name="_Percent_pro_forma_model_paris_president_comps_3_San_Francisco_Comps_3_Comps Alice v2 2" xfId="3707"/>
    <cellStyle name="_Percent_pro_forma_model_paris_president_comps_3_San_Francisco_Comps_3_Merger Model v7" xfId="1226"/>
    <cellStyle name="_Percent_pro_forma_model_paris_president_comps_3_San_Francisco_Comps_3_Merger Model v7 2" xfId="3708"/>
    <cellStyle name="_Percent_pro_forma_model_paris_president_comps_3_San_Francisco_Comps_3_Picasso model 150404 v15 clean" xfId="1227"/>
    <cellStyle name="_Percent_pro_forma_model_paris_president_comps_3_San_Francisco_Comps_3_Picasso model 150404 v15 clean 2" xfId="3709"/>
    <cellStyle name="_Percent_pro_forma_model_paris_president_comps_3_San_Francisco_Comps_3_Project_Universe_Model_174" xfId="1228"/>
    <cellStyle name="_Percent_pro_forma_model_paris_president_comps_3_San_Francisco_Comps_3_Project_Universe_Model_174 2" xfId="3710"/>
    <cellStyle name="_Percent_pro_forma_model_paris_president_comps_3_San_Francisco_Comps_3_Project_Universe_Model_197" xfId="1229"/>
    <cellStyle name="_Percent_pro_forma_model_paris_president_comps_3_San_Francisco_Comps_3_Project_Universe_Model_197 2" xfId="3711"/>
    <cellStyle name="_Percent_pro_forma_model_paris_president_comps_3_San_Francisco_Comps_3_Q Capitalization" xfId="1230"/>
    <cellStyle name="_Percent_pro_forma_model_paris_president_comps_3_San_Francisco_Comps_3_Q Capitalization 2" xfId="3712"/>
    <cellStyle name="_Percent_pro_forma_model_paris_president_comps_3_Sun_Asteroid_Model_36" xfId="1231"/>
    <cellStyle name="_Percent_pro_forma_model_paris_president_comps_3_Sun_Asteroid_Model_36 2" xfId="4782"/>
    <cellStyle name="_Percent_pro_forma_model_paris_president_comps_3_Sun_Asteroid_Model_Alternatives_116" xfId="1232"/>
    <cellStyle name="_Percent_pro_forma_model_paris_president_comps_3_Sun_Asteroid_Model_Alternatives_116 2" xfId="4783"/>
    <cellStyle name="_Percent_pro_forma_model_paris_president_comps_3_Valuation Material 18-11-04" xfId="1233"/>
    <cellStyle name="_Percent_pro_forma_model_paris_president_comps_3_Valuation Material 18-11-04 2" xfId="4784"/>
    <cellStyle name="_Percent_pro_forma_model_paris_president_comps_3_WACC" xfId="1234"/>
    <cellStyle name="_Percent_pro_forma_model_paris_president_comps_3_WACC 2" xfId="3713"/>
    <cellStyle name="_Percent_pro_forma_model_paris_president_comps_3_Wireless_Comps_69" xfId="1235"/>
    <cellStyle name="_Percent_pro_forma_model_paris_president_comps_3_Wireless_Comps_69 2" xfId="4785"/>
    <cellStyle name="_Percent_pro_forma_model_paris_Profile_Template" xfId="1236"/>
    <cellStyle name="_Percent_pro_forma_model_paris_Profile_Template 2" xfId="3714"/>
    <cellStyle name="_Percent_pro_forma_model_paris_Quick_comps_052001" xfId="1237"/>
    <cellStyle name="_Percent_pro_forma_model_paris_Quick_comps_052001 2" xfId="4786"/>
    <cellStyle name="_Percent_pro_forma_model_paris_Quick_comps_052001_Classeur1" xfId="1238"/>
    <cellStyle name="_Percent_pro_forma_model_paris_Quick_comps_052001_Classeur1 2" xfId="4787"/>
    <cellStyle name="_Percent_pro_forma_model_paris_Quick_comps_052001_Classeur4" xfId="1239"/>
    <cellStyle name="_Percent_pro_forma_model_paris_Quick_comps_052001_Classeur4 2" xfId="4788"/>
    <cellStyle name="_Percent_pro_forma_model_paris_Quick_comps_052001_Classeur4_1" xfId="1240"/>
    <cellStyle name="_Percent_pro_forma_model_paris_Quick_comps_052001_Classeur4_1 2" xfId="4789"/>
    <cellStyle name="_Percent_pro_forma_model_paris_Quick_comps_052001_Comps Alice v2" xfId="1241"/>
    <cellStyle name="_Percent_pro_forma_model_paris_Quick_comps_052001_Comps Alice v2 2" xfId="4790"/>
    <cellStyle name="_Percent_pro_forma_model_paris_Quick_comps_052001_COMSP" xfId="1242"/>
    <cellStyle name="_Percent_pro_forma_model_paris_Quick_comps_052001_COMSP 2" xfId="4791"/>
    <cellStyle name="_Percent_pro_forma_model_paris_Quick_comps_052001_Faurecia 2" xfId="1243"/>
    <cellStyle name="_Percent_pro_forma_model_paris_Quick_comps_052001_Faurecia 2 2" xfId="4792"/>
    <cellStyle name="_Percent_pro_forma_model_paris_Quick_comps_052001_Faurecia 2_Model Leap Laz 23-04-04" xfId="1244"/>
    <cellStyle name="_Percent_pro_forma_model_paris_Quick_comps_052001_Faurecia 2_Model Leap Laz 23-04-04 2" xfId="4793"/>
    <cellStyle name="_Percent_pro_forma_model_paris_Quick_comps_052001_Faurecia 6" xfId="1245"/>
    <cellStyle name="_Percent_pro_forma_model_paris_Quick_comps_052001_Faurecia 6 2" xfId="4794"/>
    <cellStyle name="_Percent_pro_forma_model_paris_Quick_comps_052001_Faurecia 6_Model Leap Laz 23-04-04" xfId="1246"/>
    <cellStyle name="_Percent_pro_forma_model_paris_Quick_comps_052001_Faurecia 6_Model Leap Laz 23-04-04 2" xfId="4795"/>
    <cellStyle name="_Percent_pro_forma_model_paris_Quick_comps_052001_Merger Model v7" xfId="1247"/>
    <cellStyle name="_Percent_pro_forma_model_paris_Quick_comps_052001_Merger Model v7 2" xfId="4796"/>
    <cellStyle name="_Percent_pro_forma_model_paris_Quick_comps_052001_Model Leap Laz 23-04-04" xfId="1248"/>
    <cellStyle name="_Percent_pro_forma_model_paris_Quick_comps_052001_Model Leap Laz 23-04-04 2" xfId="4797"/>
    <cellStyle name="_Percent_pro_forma_model_paris_RNWKProfile" xfId="1249"/>
    <cellStyle name="_Percent_pro_forma_model_paris_RNWKProfile 2" xfId="3715"/>
    <cellStyle name="_Percent_pro_forma_model_paris_Sun_Asteroid_Model_Asteroid_Considerations_15" xfId="1250"/>
    <cellStyle name="_Percent_pro_forma_model_paris_Sun_Asteroid_Model_Asteroid_Considerations_15 2" xfId="4798"/>
    <cellStyle name="_Percent_pro_forma_model_paris_Sun_Asteroid_Model_Asteroid_Considerations_15_Model Leap Laz 23-04-04" xfId="1251"/>
    <cellStyle name="_Percent_pro_forma_model_paris_Sun_Asteroid_Model_Asteroid_Considerations_15_Model Leap Laz 23-04-04 2" xfId="4799"/>
    <cellStyle name="_Percent_pro_forma_model_paris_synergies" xfId="1252"/>
    <cellStyle name="_Percent_pro_forma_model_paris_synergies 2" xfId="4800"/>
    <cellStyle name="_Percent_pro_forma_model_paris_telco_equip_comps_20" xfId="1253"/>
    <cellStyle name="_Percent_pro_forma_model_paris_telco_equip_comps_20 2" xfId="4801"/>
    <cellStyle name="_Percent_pro_forma_model_paris_travelcomps2" xfId="1254"/>
    <cellStyle name="_Percent_pro_forma_model_paris_travelcomps2 2" xfId="4802"/>
    <cellStyle name="_Percent_pro_forma_model_paris_travelcomps2_~5669716" xfId="1255"/>
    <cellStyle name="_Percent_pro_forma_model_paris_travelcomps2_~5669716 2" xfId="4803"/>
    <cellStyle name="_Percent_pro_forma_model_paris_travelcomps2_Broadwing_Model 03.21.02 v1" xfId="1256"/>
    <cellStyle name="_Percent_pro_forma_model_paris_travelcomps2_Distressed_Carrier_Comps" xfId="1257"/>
    <cellStyle name="_Percent_pro_forma_model_paris_travelcomps2_Distressed_Carrier_Comps 2" xfId="4804"/>
    <cellStyle name="_Percent_pro_forma_model_paris_travelcomps2_Picasso model 150404 v15 clean" xfId="1258"/>
    <cellStyle name="_Percent_pro_forma_model_paris_travelcomps2_Picasso model 150404 v15 clean 2" xfId="4805"/>
    <cellStyle name="_Percent_pro_forma_model_paris_travelcomps2_Project_Universe_Model_174" xfId="1259"/>
    <cellStyle name="_Percent_pro_forma_model_paris_travelcomps2_Project_Universe_Model_174 2" xfId="4806"/>
    <cellStyle name="_Percent_pro_forma_model_paris_travelcomps2_Project_Universe_Model_197" xfId="1260"/>
    <cellStyle name="_Percent_pro_forma_model_paris_travelcomps2_Project_Universe_Model_197 2" xfId="4807"/>
    <cellStyle name="_Percent_pro_forma_model_paris_travelcomps2_Wireless_Comps_69" xfId="1261"/>
    <cellStyle name="_Percent_pro_forma_model_paris_US_Traditional_8_15_01_29" xfId="1262"/>
    <cellStyle name="_Percent_pro_forma_model_paris_US_Traditional_8_15_01_29 2" xfId="4808"/>
    <cellStyle name="_Percent_pro_forma_model_paris_US_Traditional_8_15_01_29_Book2" xfId="1263"/>
    <cellStyle name="_Percent_pro_forma_model_paris_US_Traditional_8_15_01_29_Book2 2" xfId="4809"/>
    <cellStyle name="_Percent_pro_forma_model_paris_US_Traditional_8_15_01_29_Model Leap Laz 23-04-04" xfId="1264"/>
    <cellStyle name="_Percent_pro_forma_model_paris_US_Traditional_8_15_01_29_Model Leap Laz 23-04-04 2" xfId="4810"/>
    <cellStyle name="_Percent_pro_forma_model_paris_US_Traditional_8_15_01_29_Picasso model 150404 v15 clean" xfId="1265"/>
    <cellStyle name="_Percent_pro_forma_model_paris_US_Traditional_8_15_01_29_Picasso model 150404 v15 clean 2" xfId="4811"/>
    <cellStyle name="_Percent_pro_forma_model_paris_US_Traditional_8_15_01_29_Project_Universe_Model_174" xfId="1266"/>
    <cellStyle name="_Percent_pro_forma_model_paris_US_Traditional_8_15_01_29_Project_Universe_Model_174 2" xfId="4812"/>
    <cellStyle name="_Percent_pro_forma_model_paris_US_Traditional_8_15_01_29_Project_Universe_Model_197" xfId="1267"/>
    <cellStyle name="_Percent_pro_forma_model_paris_US_Traditional_8_15_01_29_Project_Universe_Model_197 2" xfId="4813"/>
    <cellStyle name="_Percent_pro_forma_model_paris_US_Traditional_8_15_01_29_Volumes at prices" xfId="1268"/>
    <cellStyle name="_Percent_pro_forma_model_paris_US_Traditional_8_15_01_29_Volumes at prices 2" xfId="4814"/>
    <cellStyle name="_Percent_pro_forma_model_paris_US_Traditional_8_15_01_32_Alp" xfId="1269"/>
    <cellStyle name="_Percent_pro_forma_model_paris_US_Traditional_8_15_01_32_Alp 2" xfId="4815"/>
    <cellStyle name="_Percent_pro_forma_model_paris_US_Traditional_8_15_01_32_Alp_Book2" xfId="1270"/>
    <cellStyle name="_Percent_pro_forma_model_paris_US_Traditional_8_15_01_32_Alp_Book2 2" xfId="4816"/>
    <cellStyle name="_Percent_pro_forma_model_paris_US_Traditional_8_15_01_32_Alp_Model Leap Laz 23-04-04" xfId="1271"/>
    <cellStyle name="_Percent_pro_forma_model_paris_US_Traditional_8_15_01_32_Alp_Model Leap Laz 23-04-04 2" xfId="4817"/>
    <cellStyle name="_Percent_pro_forma_model_paris_US_Traditional_8_15_01_32_Alp_Picasso model 150404 v15 clean" xfId="1272"/>
    <cellStyle name="_Percent_pro_forma_model_paris_US_Traditional_8_15_01_32_Alp_Picasso model 150404 v15 clean 2" xfId="4818"/>
    <cellStyle name="_Percent_pro_forma_model_paris_US_Traditional_8_15_01_32_Alp_Project_Universe_Model_174" xfId="1273"/>
    <cellStyle name="_Percent_pro_forma_model_paris_US_Traditional_8_15_01_32_Alp_Project_Universe_Model_174 2" xfId="4819"/>
    <cellStyle name="_Percent_pro_forma_model_paris_US_Traditional_8_15_01_32_Alp_Project_Universe_Model_197" xfId="1274"/>
    <cellStyle name="_Percent_pro_forma_model_paris_US_Traditional_8_15_01_32_Alp_Project_Universe_Model_197 2" xfId="4820"/>
    <cellStyle name="_Percent_pro_forma_model_paris_US_Traditional_8_15_01_32_Alp_Volumes at prices" xfId="1275"/>
    <cellStyle name="_Percent_pro_forma_model_paris_US_Traditional_8_15_01_32_Alp_Volumes at prices 2" xfId="4821"/>
    <cellStyle name="_Percent_pro_forma_model_paris_US_Traditional_8_15_01_36" xfId="1276"/>
    <cellStyle name="_Percent_pro_forma_model_paris_US_Traditional_8_15_01_36 2" xfId="4822"/>
    <cellStyle name="_Percent_pro_forma_model_paris_US_Traditional_8_15_01_36_Book2" xfId="1277"/>
    <cellStyle name="_Percent_pro_forma_model_paris_US_Traditional_8_15_01_36_Book2 2" xfId="4823"/>
    <cellStyle name="_Percent_pro_forma_model_paris_US_Traditional_8_15_01_36_Model Leap Laz 23-04-04" xfId="1278"/>
    <cellStyle name="_Percent_pro_forma_model_paris_US_Traditional_8_15_01_36_Model Leap Laz 23-04-04 2" xfId="4824"/>
    <cellStyle name="_Percent_pro_forma_model_paris_US_Traditional_8_15_01_36_Picasso model 150404 v15 clean" xfId="1279"/>
    <cellStyle name="_Percent_pro_forma_model_paris_US_Traditional_8_15_01_36_Picasso model 150404 v15 clean 2" xfId="4825"/>
    <cellStyle name="_Percent_pro_forma_model_paris_US_Traditional_8_15_01_36_Project_Universe_Model_174" xfId="1280"/>
    <cellStyle name="_Percent_pro_forma_model_paris_US_Traditional_8_15_01_36_Project_Universe_Model_174 2" xfId="4826"/>
    <cellStyle name="_Percent_pro_forma_model_paris_US_Traditional_8_15_01_36_Project_Universe_Model_197" xfId="1281"/>
    <cellStyle name="_Percent_pro_forma_model_paris_US_Traditional_8_15_01_36_Project_Universe_Model_197 2" xfId="4827"/>
    <cellStyle name="_Percent_pro_forma_model_paris_US_Traditional_8_15_01_36_Volumes at prices" xfId="1282"/>
    <cellStyle name="_Percent_pro_forma_model_paris_US_Traditional_8_15_01_36_Volumes at prices 2" xfId="4828"/>
    <cellStyle name="_Percent_pro_forma_model_paris_US_Traditional_8_15_01_37" xfId="1283"/>
    <cellStyle name="_Percent_pro_forma_model_paris_US_Traditional_8_15_01_37 2" xfId="4829"/>
    <cellStyle name="_Percent_pro_forma_model_paris_US_Traditional_8_15_01_37_Book2" xfId="1284"/>
    <cellStyle name="_Percent_pro_forma_model_paris_US_Traditional_8_15_01_37_Book2 2" xfId="4830"/>
    <cellStyle name="_Percent_pro_forma_model_paris_US_Traditional_8_15_01_37_Model Leap Laz 23-04-04" xfId="1285"/>
    <cellStyle name="_Percent_pro_forma_model_paris_US_Traditional_8_15_01_37_Model Leap Laz 23-04-04 2" xfId="4831"/>
    <cellStyle name="_Percent_pro_forma_model_paris_US_Traditional_8_15_01_37_Picasso model 150404 v15 clean" xfId="1286"/>
    <cellStyle name="_Percent_pro_forma_model_paris_US_Traditional_8_15_01_37_Picasso model 150404 v15 clean 2" xfId="4832"/>
    <cellStyle name="_Percent_pro_forma_model_paris_US_Traditional_8_15_01_37_Project_Universe_Model_174" xfId="1287"/>
    <cellStyle name="_Percent_pro_forma_model_paris_US_Traditional_8_15_01_37_Project_Universe_Model_174 2" xfId="4833"/>
    <cellStyle name="_Percent_pro_forma_model_paris_US_Traditional_8_15_01_37_Project_Universe_Model_197" xfId="1288"/>
    <cellStyle name="_Percent_pro_forma_model_paris_US_Traditional_8_15_01_37_Project_Universe_Model_197 2" xfId="4834"/>
    <cellStyle name="_Percent_pro_forma_model_paris_US_Traditional_8_15_01_37_Volumes at prices" xfId="1289"/>
    <cellStyle name="_Percent_pro_forma_model_paris_US_Traditional_8_15_01_37_Volumes at prices 2" xfId="4835"/>
    <cellStyle name="_Percent_pro_forma_model_paris_US_Traditional_8_17_01_42" xfId="1290"/>
    <cellStyle name="_Percent_pro_forma_model_paris_US_Traditional_8_17_01_42 2" xfId="4836"/>
    <cellStyle name="_Percent_pro_forma_model_paris_US_Traditional_8_17_01_42_Book2" xfId="1291"/>
    <cellStyle name="_Percent_pro_forma_model_paris_US_Traditional_8_17_01_42_Book2 2" xfId="4837"/>
    <cellStyle name="_Percent_pro_forma_model_paris_US_Traditional_8_17_01_42_Model Leap Laz 23-04-04" xfId="1292"/>
    <cellStyle name="_Percent_pro_forma_model_paris_US_Traditional_8_17_01_42_Model Leap Laz 23-04-04 2" xfId="4838"/>
    <cellStyle name="_Percent_pro_forma_model_paris_US_Traditional_8_17_01_42_Picasso model 150404 v15 clean" xfId="1293"/>
    <cellStyle name="_Percent_pro_forma_model_paris_US_Traditional_8_17_01_42_Picasso model 150404 v15 clean 2" xfId="4839"/>
    <cellStyle name="_Percent_pro_forma_model_paris_US_Traditional_8_17_01_42_Project_Universe_Model_174" xfId="1294"/>
    <cellStyle name="_Percent_pro_forma_model_paris_US_Traditional_8_17_01_42_Project_Universe_Model_174 2" xfId="4840"/>
    <cellStyle name="_Percent_pro_forma_model_paris_US_Traditional_8_17_01_42_Project_Universe_Model_197" xfId="1295"/>
    <cellStyle name="_Percent_pro_forma_model_paris_US_Traditional_8_17_01_42_Project_Universe_Model_197 2" xfId="4841"/>
    <cellStyle name="_Percent_pro_forma_model_paris_US_Traditional_8_17_01_42_Volumes at prices" xfId="1296"/>
    <cellStyle name="_Percent_pro_forma_model_paris_US_Traditional_8_17_01_42_Volumes at prices 2" xfId="4842"/>
    <cellStyle name="_Percent_pro_forma_model_paris_us_traditional_comps" xfId="1297"/>
    <cellStyle name="_Percent_pro_forma_model_paris_us_traditional_comps 2" xfId="4843"/>
    <cellStyle name="_Percent_pro_forma_model_paris_US_Wireline_Comps_2000" xfId="1298"/>
    <cellStyle name="_Percent_pro_forma_model_paris_US_Wireline_Comps_2000_~5669716" xfId="1299"/>
    <cellStyle name="_Percent_pro_forma_model_paris_US_Wireline_Comps_2000_Book2" xfId="1300"/>
    <cellStyle name="_Percent_pro_forma_model_paris_US_Wireline_Comps_2000_Classeur4" xfId="1301"/>
    <cellStyle name="_Percent_pro_forma_model_paris_US_Wireline_Comps_2000_Comps Alice v2" xfId="1302"/>
    <cellStyle name="_Percent_pro_forma_model_paris_US_Wireline_Comps_2000_COMSP" xfId="1303"/>
    <cellStyle name="_Percent_pro_forma_model_paris_US_Wireline_Comps_2000_Faurecia 2" xfId="1304"/>
    <cellStyle name="_Percent_pro_forma_model_paris_US_Wireline_Comps_2000_Faurecia 2_Model Leap Laz 23-04-04" xfId="1305"/>
    <cellStyle name="_Percent_pro_forma_model_paris_US_Wireline_Comps_2000_Faurecia 6" xfId="1306"/>
    <cellStyle name="_Percent_pro_forma_model_paris_US_Wireline_Comps_2000_Faurecia 6_Model Leap Laz 23-04-04" xfId="1307"/>
    <cellStyle name="_Percent_pro_forma_model_paris_US_Wireline_Comps_2000_Merger Model v7" xfId="1308"/>
    <cellStyle name="_Percent_pro_forma_model_paris_US_Wireline_Comps_2000_Model Leap Laz 23-04-04" xfId="1309"/>
    <cellStyle name="_Percent_pro_forma_model_paris_US_Wireline_Comps_2000_Q Capitalization" xfId="1310"/>
    <cellStyle name="_Percent_pro_forma_model_paris_US_Wireline_Comps_2000_Volumes at prices" xfId="1311"/>
    <cellStyle name="_Percent_pro_forma_model_paris_Valuation Material 18-11-04" xfId="1312"/>
    <cellStyle name="_Percent_pro_forma_model_paris_Valuation Material 18-11-04 2" xfId="3716"/>
    <cellStyle name="_Percent_pro_forma_model_paris_WACC" xfId="1313"/>
    <cellStyle name="_Percent_pro_forma_model_paris_WACC 2" xfId="4844"/>
    <cellStyle name="_Percent_pro_forma_model_paris_Yahoo_Model_50" xfId="1314"/>
    <cellStyle name="_Percent_pro_forma_model_paris_Yahoo_Model_50 2" xfId="4845"/>
    <cellStyle name="_Percent_pro_forma_model_paris_Yahoo_Model_50_Book2" xfId="1315"/>
    <cellStyle name="_Percent_pro_forma_model_paris_Yahoo_Model_50_Book2 2" xfId="4846"/>
    <cellStyle name="_Percent_pro_forma_model_paris_Yahoo_Model_50_Picasso model 150404 v15 clean" xfId="1316"/>
    <cellStyle name="_Percent_pro_forma_model_paris_Yahoo_Model_50_Picasso model 150404 v15 clean 2" xfId="4847"/>
    <cellStyle name="_Percent_pro_forma_model_paris_Yahoo_Model_50_Project_Universe_Model_174" xfId="1317"/>
    <cellStyle name="_Percent_pro_forma_model_paris_Yahoo_Model_50_Project_Universe_Model_174 2" xfId="4848"/>
    <cellStyle name="_Percent_pro_forma_model_paris_Yahoo_Model_50_Project_Universe_Model_197" xfId="1318"/>
    <cellStyle name="_Percent_pro_forma_model_paris_Yahoo_Model_50_Project_Universe_Model_197 2" xfId="4849"/>
    <cellStyle name="_Percent_Profile_Template" xfId="1319"/>
    <cellStyle name="_Percent_Profile_Template 2" xfId="3717"/>
    <cellStyle name="_Percent_RNWKProfile" xfId="1320"/>
    <cellStyle name="_Percent_RNWKProfile 2" xfId="3718"/>
    <cellStyle name="_Percent_travelcomps2" xfId="1321"/>
    <cellStyle name="_Percent_travelcomps2 2" xfId="4850"/>
    <cellStyle name="_Percent_Valuation Material 18-11-04" xfId="1322"/>
    <cellStyle name="_Percent_Valuation Material 18-11-04 2" xfId="4851"/>
    <cellStyle name="_PercentSpace" xfId="1323"/>
    <cellStyle name="_PercentSpace 2" xfId="4852"/>
    <cellStyle name="_PercentSpace_~0061532" xfId="1324"/>
    <cellStyle name="_PercentSpace_~0061532 2" xfId="4853"/>
    <cellStyle name="_PercentSpace_~0061532_'lbo" xfId="1325"/>
    <cellStyle name="_PercentSpace_~0061532_'lbo 2" xfId="4854"/>
    <cellStyle name="_PercentSpace_~0061532_Model Lilly new 30-01-02" xfId="1326"/>
    <cellStyle name="_PercentSpace_~0061532_Model Lilly new 30-01-02 2" xfId="3719"/>
    <cellStyle name="_PercentSpace_~0061532_Model Lilly new 30-01-02_Picasso model 150404 v15 clean" xfId="1327"/>
    <cellStyle name="_PercentSpace_~0061532_Model Lilly new 30-01-02_Picasso model 150404 v15 clean 2" xfId="4855"/>
    <cellStyle name="_PercentSpace_~0061532_Picasso model 150404 v15 clean" xfId="1328"/>
    <cellStyle name="_PercentSpace_~0061532_Picasso model 150404 v15 clean 2" xfId="4856"/>
    <cellStyle name="_PercentSpace_~0061532_PL4 uk" xfId="1329"/>
    <cellStyle name="_PercentSpace_~0061532_PL4 uk 2" xfId="4857"/>
    <cellStyle name="_PercentSpace_~0061532_PL4 uk_1" xfId="1330"/>
    <cellStyle name="_PercentSpace_~0061532_PL4 uk_1 2" xfId="4858"/>
    <cellStyle name="_PercentSpace_~4065376" xfId="1331"/>
    <cellStyle name="_PercentSpace_~4065376 2" xfId="3720"/>
    <cellStyle name="_PercentSpace_AccretionDilution" xfId="1332"/>
    <cellStyle name="_PercentSpace_AccretionDilution 2" xfId="3721"/>
    <cellStyle name="_PercentSpace_AccretionDilution_consensus thalès" xfId="1333"/>
    <cellStyle name="_PercentSpace_AccretionDilution_consensus thalès 2" xfId="3722"/>
    <cellStyle name="_PercentSpace_AccretionDilution_Graph commenté maj" xfId="1334"/>
    <cellStyle name="_PercentSpace_AccretionDilution_Graph commenté maj 2" xfId="4859"/>
    <cellStyle name="_PercentSpace_AccretionDilution_modele titus 18 02 03" xfId="1335"/>
    <cellStyle name="_PercentSpace_AccretionDilution_modele titus 18 02 03 2" xfId="4860"/>
    <cellStyle name="_PercentSpace_AccretionDilution_Valuation Material 18-11-04" xfId="1336"/>
    <cellStyle name="_PercentSpace_AccretionDilution_Valuation Material 18-11-04 2" xfId="4861"/>
    <cellStyle name="_PercentSpace_Alamosa Merger" xfId="1337"/>
    <cellStyle name="_PercentSpace_Alamosa Standalone8b" xfId="1338"/>
    <cellStyle name="_PercentSpace_Book2" xfId="1339"/>
    <cellStyle name="_PercentSpace_Book2 2" xfId="4862"/>
    <cellStyle name="_PercentSpace_Cap Tables-4" xfId="1340"/>
    <cellStyle name="_PercentSpace_Cap Tables-4 2" xfId="4863"/>
    <cellStyle name="_PercentSpace_Cap_Table_022603" xfId="1341"/>
    <cellStyle name="_PercentSpace_Cap_Table_022603 2" xfId="4864"/>
    <cellStyle name="_PercentSpace_carrier comps 12-4-01" xfId="1342"/>
    <cellStyle name="_PercentSpace_carrier comps 12-4-01 2" xfId="4865"/>
    <cellStyle name="_PercentSpace_carrier comps05" xfId="1343"/>
    <cellStyle name="_PercentSpace_carrier comps05 2" xfId="4866"/>
    <cellStyle name="_PercentSpace_Centaur-Uranus-19-04-04-14h00" xfId="1344"/>
    <cellStyle name="_PercentSpace_Centaur-Uranus-19-04-04-14h00 2" xfId="4867"/>
    <cellStyle name="_PercentSpace_Classeur1" xfId="1345"/>
    <cellStyle name="_PercentSpace_Classeur1 2" xfId="4868"/>
    <cellStyle name="_PercentSpace_Classeur4" xfId="1346"/>
    <cellStyle name="_PercentSpace_Classeur4 2" xfId="4869"/>
    <cellStyle name="_PercentSpace_Comps Alice v2" xfId="1347"/>
    <cellStyle name="_PercentSpace_Comps Alice v2 2" xfId="4870"/>
    <cellStyle name="_PercentSpace_consensus thalès" xfId="1348"/>
    <cellStyle name="_PercentSpace_consensus thalès 2" xfId="4871"/>
    <cellStyle name="_PercentSpace_consensus thalès_Impact" xfId="1349"/>
    <cellStyle name="_PercentSpace_consensus thalès_Impact 2" xfId="4872"/>
    <cellStyle name="_PercentSpace_consensus thalès_Model Leap Laz 23-04-04" xfId="1350"/>
    <cellStyle name="_PercentSpace_consensus thalès_Model Leap Laz 23-04-04 2" xfId="4873"/>
    <cellStyle name="_PercentSpace_consensus thalès_Picasso model 150404 v15 clean" xfId="1351"/>
    <cellStyle name="_PercentSpace_consensus thalès_Picasso model 150404 v15 clean 2" xfId="4874"/>
    <cellStyle name="_PercentSpace_consensus thalès_Valuation Material 18-11-04" xfId="1352"/>
    <cellStyle name="_PercentSpace_consensus thalès_Valuation Material 18-11-04 2" xfId="4875"/>
    <cellStyle name="_PercentSpace_Graph commenté maj" xfId="1353"/>
    <cellStyle name="_PercentSpace_Graph commenté maj 2" xfId="4876"/>
    <cellStyle name="_PercentSpace_'lbo" xfId="1354"/>
    <cellStyle name="_PercentSpace_'lbo 2" xfId="4877"/>
    <cellStyle name="_PercentSpace_Level 3 comps-2" xfId="1355"/>
    <cellStyle name="_PercentSpace_Level 3 comps-2 2" xfId="4878"/>
    <cellStyle name="_PercentSpace_Merger Model v7" xfId="1356"/>
    <cellStyle name="_PercentSpace_Merger Model v7 2" xfId="4879"/>
    <cellStyle name="_PercentSpace_Model Lilly new 30-01-02" xfId="1357"/>
    <cellStyle name="_PercentSpace_Modele Etoile 140302" xfId="1358"/>
    <cellStyle name="_PercentSpace_Modele Etoile 140302 2" xfId="4880"/>
    <cellStyle name="_PercentSpace_modele titus 18 02 03" xfId="1359"/>
    <cellStyle name="_PercentSpace_modele titus 18 02 03 2" xfId="4881"/>
    <cellStyle name="_PercentSpace_Newspaper Comps - New" xfId="1360"/>
    <cellStyle name="_PercentSpace_Newspaper Comps - New 2" xfId="3723"/>
    <cellStyle name="_PercentSpace_Newspaper Comps - New_Book2" xfId="1361"/>
    <cellStyle name="_PercentSpace_Newspaper Comps - New_Book2 2" xfId="3724"/>
    <cellStyle name="_PercentSpace_Newspaper Comps - New_Classeur1" xfId="1362"/>
    <cellStyle name="_PercentSpace_Newspaper Comps - New_Classeur1 2" xfId="3725"/>
    <cellStyle name="_PercentSpace_Newspaper Comps - New_Classeur4" xfId="1363"/>
    <cellStyle name="_PercentSpace_Newspaper Comps - New_Classeur4 2" xfId="3726"/>
    <cellStyle name="_PercentSpace_Newspaper Comps - New_Classeur4_1" xfId="1364"/>
    <cellStyle name="_PercentSpace_Newspaper Comps - New_Classeur4_1 2" xfId="3727"/>
    <cellStyle name="_PercentSpace_Newspaper Comps - New_Comps Alice v2" xfId="1365"/>
    <cellStyle name="_PercentSpace_Newspaper Comps - New_Comps Alice v2 2" xfId="3728"/>
    <cellStyle name="_PercentSpace_Newspaper Comps - New_COMSP" xfId="1366"/>
    <cellStyle name="_PercentSpace_Newspaper Comps - New_COMSP 2" xfId="3729"/>
    <cellStyle name="_PercentSpace_Newspaper Comps - New_Faurecia 2" xfId="1367"/>
    <cellStyle name="_PercentSpace_Newspaper Comps - New_Faurecia 2 2" xfId="3730"/>
    <cellStyle name="_PercentSpace_Newspaper Comps - New_Faurecia 2_Model Leap Laz 23-04-04" xfId="1368"/>
    <cellStyle name="_PercentSpace_Newspaper Comps - New_Faurecia 2_Model Leap Laz 23-04-04 2" xfId="3731"/>
    <cellStyle name="_PercentSpace_Newspaper Comps - New_Faurecia 6" xfId="1369"/>
    <cellStyle name="_PercentSpace_Newspaper Comps - New_Faurecia 6 2" xfId="3732"/>
    <cellStyle name="_PercentSpace_Newspaper Comps - New_Faurecia 6_Model Leap Laz 23-04-04" xfId="1370"/>
    <cellStyle name="_PercentSpace_Newspaper Comps - New_Faurecia 6_Model Leap Laz 23-04-04 2" xfId="3733"/>
    <cellStyle name="_PercentSpace_Newspaper Comps - New_Impact" xfId="1371"/>
    <cellStyle name="_PercentSpace_Newspaper Comps - New_Impact 2" xfId="3734"/>
    <cellStyle name="_PercentSpace_Newspaper Comps - New_Merger Model v7" xfId="1372"/>
    <cellStyle name="_PercentSpace_Newspaper Comps - New_Merger Model v7 2" xfId="3735"/>
    <cellStyle name="_PercentSpace_Newspaper Comps - New_Model Leap Laz 23-04-04" xfId="1373"/>
    <cellStyle name="_PercentSpace_Newspaper Comps - New_Model Leap Laz 23-04-04 2" xfId="3736"/>
    <cellStyle name="_PercentSpace_Newspaper Comps - New_Picasso model 150404 v15 clean" xfId="1374"/>
    <cellStyle name="_PercentSpace_Newspaper Comps - New_Picasso model 150404 v15 clean 2" xfId="3737"/>
    <cellStyle name="_PercentSpace_Newspaper Comps - New_Valuation Material 18-11-04" xfId="1375"/>
    <cellStyle name="_PercentSpace_Newspaper Comps - New_Valuation Material 18-11-04 2" xfId="3738"/>
    <cellStyle name="_PercentSpace_Picasso model 150404 v15 clean" xfId="1376"/>
    <cellStyle name="_PercentSpace_Picasso model 150404 v15 clean 2" xfId="4882"/>
    <cellStyle name="_PercentSpace_PL4 uk" xfId="1377"/>
    <cellStyle name="_PercentSpace_PL4 uk 2" xfId="4883"/>
    <cellStyle name="_PercentSpace_PL4 uk_1" xfId="1378"/>
    <cellStyle name="_PercentSpace_PL4 uk_1 2" xfId="4884"/>
    <cellStyle name="_PercentSpace_PL4 uk_1_Impact" xfId="1379"/>
    <cellStyle name="_PercentSpace_PL4 uk_1_Impact 2" xfId="4885"/>
    <cellStyle name="_PercentSpace_PL4 uk_1_'lbo" xfId="1380"/>
    <cellStyle name="_PercentSpace_PL4 uk_1_'lbo 2" xfId="4886"/>
    <cellStyle name="_PercentSpace_PL4 uk_1_Model Leap Laz 23-04-04" xfId="1381"/>
    <cellStyle name="_PercentSpace_PL4 uk_1_Model Leap Laz 23-04-04 2" xfId="4887"/>
    <cellStyle name="_PercentSpace_PL4 uk_1_Model Lilly new 30-01-02" xfId="1382"/>
    <cellStyle name="_PercentSpace_PL4 uk_1_Model Lilly new 30-01-02 2" xfId="3739"/>
    <cellStyle name="_PercentSpace_PL4 uk_1_Picasso model 150404 v15 clean" xfId="1383"/>
    <cellStyle name="_PercentSpace_PL4 uk_1_Picasso model 150404 v15 clean 2" xfId="4888"/>
    <cellStyle name="_PercentSpace_PL4 uk_1_Valuation Material 18-11-04" xfId="1384"/>
    <cellStyle name="_PercentSpace_PL4 uk_1_Valuation Material 18-11-04 2" xfId="4889"/>
    <cellStyle name="_PercentSpace_pro_forma_model_paris" xfId="1385"/>
    <cellStyle name="_PercentSpace_pro_forma_model_paris 2" xfId="4890"/>
    <cellStyle name="_PercentSpace_pro_forma_model_paris_~4065376" xfId="1386"/>
    <cellStyle name="_PercentSpace_pro_forma_model_paris_~4065376 2" xfId="4891"/>
    <cellStyle name="_PercentSpace_pro_forma_model_paris_~6696855" xfId="1387"/>
    <cellStyle name="_PercentSpace_pro_forma_model_paris_~6696855_Book2" xfId="1388"/>
    <cellStyle name="_PercentSpace_pro_forma_model_paris_~6696855_Model Leap Laz 23-04-04" xfId="1389"/>
    <cellStyle name="_PercentSpace_pro_forma_model_paris_~6696855_Picasso model 150404 v15 clean" xfId="1390"/>
    <cellStyle name="_PercentSpace_pro_forma_model_paris_~6696855_Picasso model 150404 v15 clean 2" xfId="4892"/>
    <cellStyle name="_PercentSpace_pro_forma_model_paris_~6696855_Project_Universe_Model_174" xfId="1391"/>
    <cellStyle name="_PercentSpace_pro_forma_model_paris_~6696855_Project_Universe_Model_197" xfId="1392"/>
    <cellStyle name="_PercentSpace_pro_forma_model_paris_~6696855_Volumes at prices" xfId="1393"/>
    <cellStyle name="_PercentSpace_pro_forma_model_paris_AccretionDilution" xfId="1394"/>
    <cellStyle name="_PercentSpace_pro_forma_model_paris_AccretionDilution 2" xfId="4893"/>
    <cellStyle name="_PercentSpace_pro_forma_model_paris_AccretionDilution_consensus thalès" xfId="1395"/>
    <cellStyle name="_PercentSpace_pro_forma_model_paris_AccretionDilution_consensus thalès 2" xfId="4894"/>
    <cellStyle name="_PercentSpace_pro_forma_model_paris_AccretionDilution_Graph commenté maj" xfId="1396"/>
    <cellStyle name="_PercentSpace_pro_forma_model_paris_AccretionDilution_Graph commenté maj 2" xfId="4895"/>
    <cellStyle name="_PercentSpace_pro_forma_model_paris_AccretionDilution_modele titus 18 02 03" xfId="1397"/>
    <cellStyle name="_PercentSpace_pro_forma_model_paris_AccretionDilution_modele titus 18 02 03 2" xfId="4896"/>
    <cellStyle name="_PercentSpace_pro_forma_model_paris_AccretionDilution_Valuation Material 18-11-04" xfId="1398"/>
    <cellStyle name="_PercentSpace_pro_forma_model_paris_AccretionDilution_Valuation Material 18-11-04 2" xfId="4897"/>
    <cellStyle name="_PercentSpace_pro_forma_model_paris_aol_model_latest_134" xfId="1399"/>
    <cellStyle name="_PercentSpace_pro_forma_model_paris_aol_model_latest_134 2" xfId="4898"/>
    <cellStyle name="_PercentSpace_pro_forma_model_paris_Atlas_Working_Model_7" xfId="1400"/>
    <cellStyle name="_PercentSpace_pro_forma_model_paris_Atlas_Working_Model_7 2" xfId="4899"/>
    <cellStyle name="_PercentSpace_pro_forma_model_paris_Book2" xfId="1401"/>
    <cellStyle name="_PercentSpace_pro_forma_model_paris_Book2 2" xfId="4900"/>
    <cellStyle name="_PercentSpace_pro_forma_model_paris_Book2_Book2" xfId="1402"/>
    <cellStyle name="_PercentSpace_pro_forma_model_paris_Book2_Book2 2" xfId="4901"/>
    <cellStyle name="_PercentSpace_pro_forma_model_paris_Book2_Broadwing_Model 03.21.02 v1" xfId="1403"/>
    <cellStyle name="_PercentSpace_pro_forma_model_paris_Book2_Broadwing_Model 03.21.02 v1 2" xfId="4902"/>
    <cellStyle name="_PercentSpace_pro_forma_model_paris_Book2_Picasso model 150404 v15 clean" xfId="1404"/>
    <cellStyle name="_PercentSpace_pro_forma_model_paris_Book2_Picasso model 150404 v15 clean 2" xfId="4903"/>
    <cellStyle name="_PercentSpace_pro_forma_model_paris_Book2_Project_Universe_Model_174" xfId="1405"/>
    <cellStyle name="_PercentSpace_pro_forma_model_paris_Book2_Project_Universe_Model_174 2" xfId="4904"/>
    <cellStyle name="_PercentSpace_pro_forma_model_paris_Book2_Project_Universe_Model_197" xfId="1406"/>
    <cellStyle name="_PercentSpace_pro_forma_model_paris_Book2_Project_Universe_Model_197 2" xfId="4905"/>
    <cellStyle name="_PercentSpace_pro_forma_model_paris_Book2_Q Capitalization" xfId="1407"/>
    <cellStyle name="_PercentSpace_pro_forma_model_paris_Book2_Q Capitalization 2" xfId="4906"/>
    <cellStyle name="_PercentSpace_pro_forma_model_paris_Book2_Wireless_Comps_69" xfId="1408"/>
    <cellStyle name="_PercentSpace_pro_forma_model_paris_Book2_Wireless_Comps_69 2" xfId="4907"/>
    <cellStyle name="_PercentSpace_pro_forma_model_paris_Classeur1" xfId="1409"/>
    <cellStyle name="_PercentSpace_pro_forma_model_paris_Classeur1 2" xfId="4908"/>
    <cellStyle name="_PercentSpace_pro_forma_model_paris_Classeur1_1" xfId="1410"/>
    <cellStyle name="_PercentSpace_pro_forma_model_paris_Classeur1_1 2" xfId="4909"/>
    <cellStyle name="_PercentSpace_pro_forma_model_paris_Classeur2" xfId="1411"/>
    <cellStyle name="_PercentSpace_pro_forma_model_paris_Classeur2 2" xfId="4910"/>
    <cellStyle name="_PercentSpace_pro_forma_model_paris_Classeur3" xfId="1412"/>
    <cellStyle name="_PercentSpace_pro_forma_model_paris_Classeur3 2" xfId="4911"/>
    <cellStyle name="_PercentSpace_pro_forma_model_paris_Classeur4" xfId="1413"/>
    <cellStyle name="_PercentSpace_pro_forma_model_paris_Classeur4 2" xfId="4912"/>
    <cellStyle name="_PercentSpace_pro_forma_model_paris_Classeur4_1" xfId="1414"/>
    <cellStyle name="_PercentSpace_pro_forma_model_paris_Classeur4_1 2" xfId="4913"/>
    <cellStyle name="_PercentSpace_pro_forma_model_paris_comp_deal_summary" xfId="1415"/>
    <cellStyle name="_PercentSpace_pro_forma_model_paris_comp_deal_summary 2" xfId="4914"/>
    <cellStyle name="_PercentSpace_pro_forma_model_paris_Comps" xfId="1416"/>
    <cellStyle name="_PercentSpace_pro_forma_model_paris_Comps 2" xfId="4915"/>
    <cellStyle name="_PercentSpace_pro_forma_model_paris_Comps Alice v2" xfId="1417"/>
    <cellStyle name="_PercentSpace_pro_forma_model_paris_Comps Alice v2 2" xfId="4916"/>
    <cellStyle name="_PercentSpace_pro_forma_model_paris_Comps_7.0_cash" xfId="1418"/>
    <cellStyle name="_PercentSpace_pro_forma_model_paris_Comps_7.0_cash 2" xfId="4917"/>
    <cellStyle name="_PercentSpace_pro_forma_model_paris_CompsCD" xfId="1419"/>
    <cellStyle name="_PercentSpace_pro_forma_model_paris_CompsCD 2" xfId="4918"/>
    <cellStyle name="_PercentSpace_pro_forma_model_paris_consensus thalès" xfId="1420"/>
    <cellStyle name="_PercentSpace_pro_forma_model_paris_consensus thalès 2" xfId="4919"/>
    <cellStyle name="_PercentSpace_pro_forma_model_paris_Credit Comps 3.0" xfId="1421"/>
    <cellStyle name="_PercentSpace_pro_forma_model_paris_Credit Comps 3.0 2" xfId="4920"/>
    <cellStyle name="_PercentSpace_pro_forma_model_paris_Faurecia 2" xfId="1422"/>
    <cellStyle name="_PercentSpace_pro_forma_model_paris_Faurecia 2 2" xfId="4921"/>
    <cellStyle name="_PercentSpace_pro_forma_model_paris_Faurecia 2_Model Leap Laz 23-04-04" xfId="1423"/>
    <cellStyle name="_PercentSpace_pro_forma_model_paris_Faurecia 2_Model Leap Laz 23-04-04 2" xfId="4922"/>
    <cellStyle name="_PercentSpace_pro_forma_model_paris_Faurecia 6" xfId="1424"/>
    <cellStyle name="_PercentSpace_pro_forma_model_paris_Faurecia 6 2" xfId="4923"/>
    <cellStyle name="_PercentSpace_pro_forma_model_paris_Faurecia 6_Model Leap Laz 23-04-04" xfId="1425"/>
    <cellStyle name="_PercentSpace_pro_forma_model_paris_Faurecia 6_Model Leap Laz 23-04-04 2" xfId="4924"/>
    <cellStyle name="_PercentSpace_pro_forma_model_paris_Format" xfId="1426"/>
    <cellStyle name="_PercentSpace_pro_forma_model_paris_Format 2" xfId="4925"/>
    <cellStyle name="_PercentSpace_pro_forma_model_paris_Graph commenté maj" xfId="1427"/>
    <cellStyle name="_PercentSpace_pro_forma_model_paris_Graph commenté maj 2" xfId="3740"/>
    <cellStyle name="_PercentSpace_pro_forma_model_paris_Hosting Comps (Lite) II restr. 7-9-01v3" xfId="1428"/>
    <cellStyle name="_PercentSpace_pro_forma_model_paris_Hosting Comps (Lite) II restr. 7-9-01v3 2" xfId="3741"/>
    <cellStyle name="_PercentSpace_pro_forma_model_paris_Hosting Comps (Lite) II restr. 7-9-01v3_~5669716" xfId="1429"/>
    <cellStyle name="_PercentSpace_pro_forma_model_paris_Hosting Comps (Lite) II restr. 7-9-01v3_~5669716 2" xfId="3742"/>
    <cellStyle name="_PercentSpace_pro_forma_model_paris_Hosting Comps (Lite) II restr. 7-9-01v3_Book2" xfId="1430"/>
    <cellStyle name="_PercentSpace_pro_forma_model_paris_Hosting Comps (Lite) II restr. 7-9-01v3_Book2 2" xfId="3743"/>
    <cellStyle name="_PercentSpace_pro_forma_model_paris_Hosting Comps (Lite) II restr. 7-9-01v3_Picasso model 150404 v15 clean" xfId="1431"/>
    <cellStyle name="_PercentSpace_pro_forma_model_paris_Hosting Comps (Lite) II restr. 7-9-01v3_Picasso model 150404 v15 clean 2" xfId="3744"/>
    <cellStyle name="_PercentSpace_pro_forma_model_paris_Hosting Comps (Lite) II restr. 7-9-01v3_Q Capitalization" xfId="1432"/>
    <cellStyle name="_PercentSpace_pro_forma_model_paris_Hosting Comps (Lite) II restr. 7-9-01v3_Q Capitalization 2" xfId="3745"/>
    <cellStyle name="_PercentSpace_pro_forma_model_paris_Hosting Comps (Lite) II restr. 7-9-01v3_Volumes at prices" xfId="1433"/>
    <cellStyle name="_PercentSpace_pro_forma_model_paris_Hosting Comps (Lite) II restr. 7-9-01v3_Volumes at prices 2" xfId="3746"/>
    <cellStyle name="_PercentSpace_pro_forma_model_paris_Impact" xfId="1434"/>
    <cellStyle name="_PercentSpace_pro_forma_model_paris_Impact 2" xfId="4926"/>
    <cellStyle name="_PercentSpace_pro_forma_model_paris_inrg_adva_acc_dil" xfId="1435"/>
    <cellStyle name="_PercentSpace_pro_forma_model_paris_Internet 2-22-01" xfId="1436"/>
    <cellStyle name="_PercentSpace_pro_forma_model_paris_Internet 2-22-01 2" xfId="4927"/>
    <cellStyle name="_PercentSpace_pro_forma_model_paris_Internet 2-22-01_Model Leap Laz 23-04-04" xfId="1437"/>
    <cellStyle name="_PercentSpace_pro_forma_model_paris_Internet 2-22-01_Picasso model 150404 v15 clean" xfId="1438"/>
    <cellStyle name="_PercentSpace_pro_forma_model_paris_Internet 2-22-01_Picasso model 150404 v15 clean 2" xfId="4928"/>
    <cellStyle name="_PercentSpace_pro_forma_model_paris_Internet 2-22-01_Project_Universe_Model_174" xfId="1439"/>
    <cellStyle name="_PercentSpace_pro_forma_model_paris_Internet 2-22-01_Project_Universe_Model_174 2" xfId="4929"/>
    <cellStyle name="_PercentSpace_pro_forma_model_paris_Internet 2-22-01_Project_Universe_Model_197" xfId="1440"/>
    <cellStyle name="_PercentSpace_pro_forma_model_paris_Internet 2-22-01_Project_Universe_Model_197 2" xfId="4930"/>
    <cellStyle name="_PercentSpace_pro_forma_model_paris_IT_Services_Precedents_8" xfId="1441"/>
    <cellStyle name="_PercentSpace_pro_forma_model_paris_IT_Services_Precedents_8 2" xfId="4931"/>
    <cellStyle name="_PercentSpace_pro_forma_model_paris_IT_Services_Precedents_8_Book2" xfId="1442"/>
    <cellStyle name="_PercentSpace_pro_forma_model_paris_IT_Services_Precedents_8_Book2 2" xfId="4932"/>
    <cellStyle name="_PercentSpace_pro_forma_model_paris_IT_Services_Precedents_8_Classeur1" xfId="1443"/>
    <cellStyle name="_PercentSpace_pro_forma_model_paris_IT_Services_Precedents_8_Classeur1 2" xfId="4933"/>
    <cellStyle name="_PercentSpace_pro_forma_model_paris_IT_Services_Precedents_8_Classeur4" xfId="1444"/>
    <cellStyle name="_PercentSpace_pro_forma_model_paris_IT_Services_Precedents_8_Classeur4 2" xfId="4934"/>
    <cellStyle name="_PercentSpace_pro_forma_model_paris_IT_Services_Precedents_8_Classeur4_1" xfId="1445"/>
    <cellStyle name="_PercentSpace_pro_forma_model_paris_IT_Services_Precedents_8_Classeur4_1 2" xfId="4935"/>
    <cellStyle name="_PercentSpace_pro_forma_model_paris_IT_Services_Precedents_8_Comps Alice v2" xfId="1446"/>
    <cellStyle name="_PercentSpace_pro_forma_model_paris_IT_Services_Precedents_8_Comps Alice v2 2" xfId="4936"/>
    <cellStyle name="_PercentSpace_pro_forma_model_paris_IT_Services_Precedents_8_COMSP" xfId="1447"/>
    <cellStyle name="_PercentSpace_pro_forma_model_paris_IT_Services_Precedents_8_COMSP 2" xfId="4937"/>
    <cellStyle name="_PercentSpace_pro_forma_model_paris_IT_Services_Precedents_8_Faurecia 2" xfId="1448"/>
    <cellStyle name="_PercentSpace_pro_forma_model_paris_IT_Services_Precedents_8_Faurecia 2 2" xfId="4938"/>
    <cellStyle name="_PercentSpace_pro_forma_model_paris_IT_Services_Precedents_8_Faurecia 2_Model Leap Laz 23-04-04" xfId="1449"/>
    <cellStyle name="_PercentSpace_pro_forma_model_paris_IT_Services_Precedents_8_Faurecia 2_Model Leap Laz 23-04-04 2" xfId="4939"/>
    <cellStyle name="_PercentSpace_pro_forma_model_paris_IT_Services_Precedents_8_Faurecia 6" xfId="1450"/>
    <cellStyle name="_PercentSpace_pro_forma_model_paris_IT_Services_Precedents_8_Faurecia 6 2" xfId="4940"/>
    <cellStyle name="_PercentSpace_pro_forma_model_paris_IT_Services_Precedents_8_Faurecia 6_Model Leap Laz 23-04-04" xfId="1451"/>
    <cellStyle name="_PercentSpace_pro_forma_model_paris_IT_Services_Precedents_8_Faurecia 6_Model Leap Laz 23-04-04 2" xfId="4941"/>
    <cellStyle name="_PercentSpace_pro_forma_model_paris_IT_Services_Precedents_8_Merger Model v7" xfId="1452"/>
    <cellStyle name="_PercentSpace_pro_forma_model_paris_IT_Services_Precedents_8_Merger Model v7 2" xfId="4942"/>
    <cellStyle name="_PercentSpace_pro_forma_model_paris_IT_Services_Precedents_8_Model Leap Laz 23-04-04" xfId="1453"/>
    <cellStyle name="_PercentSpace_pro_forma_model_paris_IT_Services_Precedents_8_Model Leap Laz 23-04-04 2" xfId="4943"/>
    <cellStyle name="_PercentSpace_pro_forma_model_paris_IT_Services_Precedents_8_Picasso model 150404 v15 clean" xfId="1454"/>
    <cellStyle name="_PercentSpace_pro_forma_model_paris_IT_Services_Precedents_8_Picasso model 150404 v15 clean 2" xfId="4944"/>
    <cellStyle name="_PercentSpace_pro_forma_model_paris_Loral_segmentv2" xfId="1455"/>
    <cellStyle name="_PercentSpace_pro_forma_model_paris_Loral_segmentv2 2" xfId="4945"/>
    <cellStyle name="_PercentSpace_pro_forma_model_paris_Merger Model v7" xfId="1456"/>
    <cellStyle name="_PercentSpace_pro_forma_model_paris_Merger Model v7 2" xfId="4946"/>
    <cellStyle name="_PercentSpace_pro_forma_model_paris_Model Leap Laz 23-04-04" xfId="1457"/>
    <cellStyle name="_PercentSpace_pro_forma_model_paris_Model Leap Laz 23-04-04 2" xfId="4947"/>
    <cellStyle name="_PercentSpace_pro_forma_model_paris_Modele DCF" xfId="1458"/>
    <cellStyle name="_PercentSpace_pro_forma_model_paris_Modele DCF 2" xfId="4948"/>
    <cellStyle name="_PercentSpace_pro_forma_model_paris_Modele output comps" xfId="1459"/>
    <cellStyle name="_PercentSpace_pro_forma_model_paris_Modele output comps 2" xfId="4949"/>
    <cellStyle name="_PercentSpace_pro_forma_model_paris_modele titus 18 02 03" xfId="1460"/>
    <cellStyle name="_PercentSpace_pro_forma_model_paris_modele titus 18 02 03 2" xfId="3747"/>
    <cellStyle name="_PercentSpace_pro_forma_model_paris_Newspaper Comps - New" xfId="1461"/>
    <cellStyle name="_PercentSpace_pro_forma_model_paris_Newspaper Comps - New 2" xfId="4950"/>
    <cellStyle name="_PercentSpace_pro_forma_model_paris_Newspaper Comps - New_Centaur-Uranus-19-04-04-14h00" xfId="1462"/>
    <cellStyle name="_PercentSpace_pro_forma_model_paris_Newspaper Comps - New_Centaur-Uranus-19-04-04-14h00 2" xfId="4951"/>
    <cellStyle name="_PercentSpace_pro_forma_model_paris_Newspaper Comps - New_Classeur1" xfId="1463"/>
    <cellStyle name="_PercentSpace_pro_forma_model_paris_Newspaper Comps - New_Classeur1 2" xfId="4952"/>
    <cellStyle name="_PercentSpace_pro_forma_model_paris_Newspaper Comps - New_Classeur2" xfId="1464"/>
    <cellStyle name="_PercentSpace_pro_forma_model_paris_Newspaper Comps - New_Classeur2 2" xfId="4953"/>
    <cellStyle name="_PercentSpace_pro_forma_model_paris_Newspaper Comps - New_Classeur3" xfId="1465"/>
    <cellStyle name="_PercentSpace_pro_forma_model_paris_Newspaper Comps - New_Classeur3 2" xfId="4954"/>
    <cellStyle name="_PercentSpace_pro_forma_model_paris_Newspaper Comps - New_Classeur4" xfId="1466"/>
    <cellStyle name="_PercentSpace_pro_forma_model_paris_Newspaper Comps - New_Classeur4 2" xfId="4955"/>
    <cellStyle name="_PercentSpace_pro_forma_model_paris_Newspaper Comps - New_Comps Alice v2" xfId="1467"/>
    <cellStyle name="_PercentSpace_pro_forma_model_paris_Newspaper Comps - New_Comps Alice v2 2" xfId="4956"/>
    <cellStyle name="_PercentSpace_pro_forma_model_paris_Newspaper Comps - New_consensus thalès" xfId="1468"/>
    <cellStyle name="_PercentSpace_pro_forma_model_paris_Newspaper Comps - New_consensus thalès 2" xfId="4957"/>
    <cellStyle name="_PercentSpace_pro_forma_model_paris_Newspaper Comps - New_consensus thalès_Impact" xfId="1469"/>
    <cellStyle name="_PercentSpace_pro_forma_model_paris_Newspaper Comps - New_consensus thalès_Impact 2" xfId="4958"/>
    <cellStyle name="_PercentSpace_pro_forma_model_paris_Newspaper Comps - New_consensus thalès_Model Leap Laz 23-04-04" xfId="1470"/>
    <cellStyle name="_PercentSpace_pro_forma_model_paris_Newspaper Comps - New_consensus thalès_Model Leap Laz 23-04-04 2" xfId="4959"/>
    <cellStyle name="_PercentSpace_pro_forma_model_paris_Newspaper Comps - New_consensus thalès_Picasso model 150404 v15 clean" xfId="1471"/>
    <cellStyle name="_PercentSpace_pro_forma_model_paris_Newspaper Comps - New_consensus thalès_Picasso model 150404 v15 clean 2" xfId="4960"/>
    <cellStyle name="_PercentSpace_pro_forma_model_paris_Newspaper Comps - New_consensus thalès_Valuation Material 18-11-04" xfId="1472"/>
    <cellStyle name="_PercentSpace_pro_forma_model_paris_Newspaper Comps - New_consensus thalès_Valuation Material 18-11-04 2" xfId="4961"/>
    <cellStyle name="_PercentSpace_pro_forma_model_paris_Newspaper Comps - New_Graph commenté maj" xfId="1473"/>
    <cellStyle name="_PercentSpace_pro_forma_model_paris_Newspaper Comps - New_Graph commenté maj 2" xfId="4962"/>
    <cellStyle name="_PercentSpace_pro_forma_model_paris_Newspaper Comps - New_Impact" xfId="1474"/>
    <cellStyle name="_PercentSpace_pro_forma_model_paris_Newspaper Comps - New_Impact 2" xfId="4963"/>
    <cellStyle name="_PercentSpace_pro_forma_model_paris_Newspaper Comps - New_Merger Model v7" xfId="1475"/>
    <cellStyle name="_PercentSpace_pro_forma_model_paris_Newspaper Comps - New_Merger Model v7 2" xfId="4964"/>
    <cellStyle name="_PercentSpace_pro_forma_model_paris_Newspaper Comps - New_Model Leap Laz 23-04-04" xfId="1476"/>
    <cellStyle name="_PercentSpace_pro_forma_model_paris_Newspaper Comps - New_Model Leap Laz 23-04-04 2" xfId="4965"/>
    <cellStyle name="_PercentSpace_pro_forma_model_paris_Newspaper Comps - New_modele titus 18 02 03" xfId="1477"/>
    <cellStyle name="_PercentSpace_pro_forma_model_paris_Newspaper Comps - New_modele titus 18 02 03 2" xfId="4966"/>
    <cellStyle name="_PercentSpace_pro_forma_model_paris_Newspaper Comps - New_Picasso model 150404 v15 clean" xfId="1478"/>
    <cellStyle name="_PercentSpace_pro_forma_model_paris_Newspaper Comps - New_Picasso model 150404 v15 clean 2" xfId="4967"/>
    <cellStyle name="_PercentSpace_pro_forma_model_paris_Newspaper Comps - New_Valuation Material 18-11-04" xfId="1479"/>
    <cellStyle name="_PercentSpace_pro_forma_model_paris_Newspaper Comps - New_Valuation Material 18-11-04 2" xfId="4968"/>
    <cellStyle name="_PercentSpace_pro_forma_model_paris_Newspaper Comps - New_Volumes at prices" xfId="1480"/>
    <cellStyle name="_PercentSpace_pro_forma_model_paris_Newspaper Comps - New_Volumes at prices 2" xfId="4969"/>
    <cellStyle name="_PercentSpace_pro_forma_model_paris_pike_model_22" xfId="1481"/>
    <cellStyle name="_PercentSpace_pro_forma_model_paris_pike_model_22 2" xfId="4970"/>
    <cellStyle name="_PercentSpace_pro_forma_model_paris_Pirelli_Comps_7_16_01_v_119" xfId="1482"/>
    <cellStyle name="_PercentSpace_pro_forma_model_paris_Pirelli_Comps_7_16_01_v_119 2" xfId="4971"/>
    <cellStyle name="_PercentSpace_pro_forma_model_paris_Pirelli_Comps_7_16_01_v_119_Book2" xfId="1483"/>
    <cellStyle name="_PercentSpace_pro_forma_model_paris_Pirelli_Comps_7_16_01_v_119_Book2 2" xfId="4972"/>
    <cellStyle name="_PercentSpace_pro_forma_model_paris_Pirelli_Comps_7_16_01_v_119_Classeur1" xfId="1484"/>
    <cellStyle name="_PercentSpace_pro_forma_model_paris_Pirelli_Comps_7_16_01_v_119_Classeur1 2" xfId="4973"/>
    <cellStyle name="_PercentSpace_pro_forma_model_paris_Pirelli_Comps_7_16_01_v_119_Classeur4" xfId="1485"/>
    <cellStyle name="_PercentSpace_pro_forma_model_paris_Pirelli_Comps_7_16_01_v_119_Classeur4 2" xfId="4974"/>
    <cellStyle name="_PercentSpace_pro_forma_model_paris_Pirelli_Comps_7_16_01_v_119_Classeur4_1" xfId="1486"/>
    <cellStyle name="_PercentSpace_pro_forma_model_paris_Pirelli_Comps_7_16_01_v_119_Classeur4_1 2" xfId="4975"/>
    <cellStyle name="_PercentSpace_pro_forma_model_paris_Pirelli_Comps_7_16_01_v_119_Comps Alice v2" xfId="1487"/>
    <cellStyle name="_PercentSpace_pro_forma_model_paris_Pirelli_Comps_7_16_01_v_119_Comps Alice v2 2" xfId="4976"/>
    <cellStyle name="_PercentSpace_pro_forma_model_paris_Pirelli_Comps_7_16_01_v_119_COMSP" xfId="1488"/>
    <cellStyle name="_PercentSpace_pro_forma_model_paris_Pirelli_Comps_7_16_01_v_119_COMSP 2" xfId="4977"/>
    <cellStyle name="_PercentSpace_pro_forma_model_paris_Pirelli_Comps_7_16_01_v_119_Faurecia 2" xfId="1489"/>
    <cellStyle name="_PercentSpace_pro_forma_model_paris_Pirelli_Comps_7_16_01_v_119_Faurecia 2 2" xfId="4978"/>
    <cellStyle name="_PercentSpace_pro_forma_model_paris_Pirelli_Comps_7_16_01_v_119_Faurecia 2_Model Leap Laz 23-04-04" xfId="1490"/>
    <cellStyle name="_PercentSpace_pro_forma_model_paris_Pirelli_Comps_7_16_01_v_119_Faurecia 2_Model Leap Laz 23-04-04 2" xfId="4979"/>
    <cellStyle name="_PercentSpace_pro_forma_model_paris_Pirelli_Comps_7_16_01_v_119_Faurecia 6" xfId="1491"/>
    <cellStyle name="_PercentSpace_pro_forma_model_paris_Pirelli_Comps_7_16_01_v_119_Faurecia 6 2" xfId="4980"/>
    <cellStyle name="_PercentSpace_pro_forma_model_paris_Pirelli_Comps_7_16_01_v_119_Faurecia 6_Model Leap Laz 23-04-04" xfId="1492"/>
    <cellStyle name="_PercentSpace_pro_forma_model_paris_Pirelli_Comps_7_16_01_v_119_Faurecia 6_Model Leap Laz 23-04-04 2" xfId="4981"/>
    <cellStyle name="_PercentSpace_pro_forma_model_paris_Pirelli_Comps_7_16_01_v_119_Merger Model v7" xfId="1493"/>
    <cellStyle name="_PercentSpace_pro_forma_model_paris_Pirelli_Comps_7_16_01_v_119_Merger Model v7 2" xfId="4982"/>
    <cellStyle name="_PercentSpace_pro_forma_model_paris_Pirelli_Comps_7_16_01_v_119_Model Leap Laz 23-04-04" xfId="1494"/>
    <cellStyle name="_PercentSpace_pro_forma_model_paris_Pirelli_Comps_7_16_01_v_119_Model Leap Laz 23-04-04 2" xfId="4983"/>
    <cellStyle name="_PercentSpace_pro_forma_model_paris_Pirelli_Comps_7_16_01_v_119_Picasso model 150404 v15 clean" xfId="1495"/>
    <cellStyle name="_PercentSpace_pro_forma_model_paris_Pirelli_Comps_7_16_01_v_119_Picasso model 150404 v15 clean 2" xfId="4984"/>
    <cellStyle name="_PercentSpace_pro_forma_model_paris_president_comps_3" xfId="1496"/>
    <cellStyle name="_PercentSpace_pro_forma_model_paris_president_comps_3 2" xfId="4985"/>
    <cellStyle name="_PercentSpace_pro_forma_model_paris_president_comps_3_abbreviated" xfId="1497"/>
    <cellStyle name="_PercentSpace_pro_forma_model_paris_president_comps_3_abbreviated 2" xfId="4986"/>
    <cellStyle name="_PercentSpace_pro_forma_model_paris_Profile_Template" xfId="1498"/>
    <cellStyle name="_PercentSpace_pro_forma_model_paris_Profile_Template 2" xfId="4987"/>
    <cellStyle name="_PercentSpace_pro_forma_model_paris_Quick_comps_052001" xfId="1499"/>
    <cellStyle name="_PercentSpace_pro_forma_model_paris_Quick_comps_052001 2" xfId="4988"/>
    <cellStyle name="_PercentSpace_pro_forma_model_paris_Quick_comps_052001_Classeur1" xfId="1500"/>
    <cellStyle name="_PercentSpace_pro_forma_model_paris_Quick_comps_052001_Classeur1 2" xfId="4989"/>
    <cellStyle name="_PercentSpace_pro_forma_model_paris_Quick_comps_052001_Classeur4" xfId="1501"/>
    <cellStyle name="_PercentSpace_pro_forma_model_paris_Quick_comps_052001_Classeur4 2" xfId="4990"/>
    <cellStyle name="_PercentSpace_pro_forma_model_paris_Quick_comps_052001_Classeur4_1" xfId="1502"/>
    <cellStyle name="_PercentSpace_pro_forma_model_paris_Quick_comps_052001_Classeur4_1 2" xfId="4991"/>
    <cellStyle name="_PercentSpace_pro_forma_model_paris_Quick_comps_052001_Comps Alice v2" xfId="1503"/>
    <cellStyle name="_PercentSpace_pro_forma_model_paris_Quick_comps_052001_Comps Alice v2 2" xfId="4992"/>
    <cellStyle name="_PercentSpace_pro_forma_model_paris_Quick_comps_052001_COMSP" xfId="1504"/>
    <cellStyle name="_PercentSpace_pro_forma_model_paris_Quick_comps_052001_COMSP 2" xfId="4993"/>
    <cellStyle name="_PercentSpace_pro_forma_model_paris_Quick_comps_052001_Faurecia 2" xfId="1505"/>
    <cellStyle name="_PercentSpace_pro_forma_model_paris_Quick_comps_052001_Faurecia 2 2" xfId="4994"/>
    <cellStyle name="_PercentSpace_pro_forma_model_paris_Quick_comps_052001_Faurecia 2_Model Leap Laz 23-04-04" xfId="1506"/>
    <cellStyle name="_PercentSpace_pro_forma_model_paris_Quick_comps_052001_Faurecia 2_Model Leap Laz 23-04-04 2" xfId="4995"/>
    <cellStyle name="_PercentSpace_pro_forma_model_paris_Quick_comps_052001_Faurecia 6" xfId="1507"/>
    <cellStyle name="_PercentSpace_pro_forma_model_paris_Quick_comps_052001_Faurecia 6 2" xfId="4996"/>
    <cellStyle name="_PercentSpace_pro_forma_model_paris_Quick_comps_052001_Faurecia 6_Model Leap Laz 23-04-04" xfId="1508"/>
    <cellStyle name="_PercentSpace_pro_forma_model_paris_Quick_comps_052001_Faurecia 6_Model Leap Laz 23-04-04 2" xfId="4997"/>
    <cellStyle name="_PercentSpace_pro_forma_model_paris_Quick_comps_052001_Merger Model v7" xfId="1509"/>
    <cellStyle name="_PercentSpace_pro_forma_model_paris_Quick_comps_052001_Merger Model v7 2" xfId="4998"/>
    <cellStyle name="_PercentSpace_pro_forma_model_paris_Quick_comps_052001_Model Leap Laz 23-04-04" xfId="1510"/>
    <cellStyle name="_PercentSpace_pro_forma_model_paris_Quick_comps_052001_Model Leap Laz 23-04-04 2" xfId="4999"/>
    <cellStyle name="_PercentSpace_pro_forma_model_paris_RNWKProfile" xfId="1511"/>
    <cellStyle name="_PercentSpace_pro_forma_model_paris_RNWKProfile 2" xfId="5000"/>
    <cellStyle name="_PercentSpace_pro_forma_model_paris_rotation and graph 25-04-03" xfId="1512"/>
    <cellStyle name="_PercentSpace_pro_forma_model_paris_rotation and graph 25-04-03 2" xfId="5001"/>
    <cellStyle name="_PercentSpace_pro_forma_model_paris_Sun_Asteroid_Model_Asteroid_Considerations_15" xfId="1513"/>
    <cellStyle name="_PercentSpace_pro_forma_model_paris_Sun_Asteroid_Model_Asteroid_Considerations_15 2" xfId="5002"/>
    <cellStyle name="_PercentSpace_pro_forma_model_paris_synergies" xfId="1514"/>
    <cellStyle name="_PercentSpace_pro_forma_model_paris_synergies 2" xfId="5003"/>
    <cellStyle name="_PercentSpace_pro_forma_model_paris_telco_equip_comps_20" xfId="1515"/>
    <cellStyle name="_PercentSpace_pro_forma_model_paris_telco_equip_comps_20 2" xfId="5004"/>
    <cellStyle name="_PercentSpace_pro_forma_model_paris_travelcomps2" xfId="1516"/>
    <cellStyle name="_PercentSpace_pro_forma_model_paris_travelcomps2 2" xfId="5005"/>
    <cellStyle name="_PercentSpace_pro_forma_model_paris_travelcomps2_Book2" xfId="1517"/>
    <cellStyle name="_PercentSpace_pro_forma_model_paris_travelcomps2_Book2 2" xfId="5006"/>
    <cellStyle name="_PercentSpace_pro_forma_model_paris_travelcomps2_Picasso model 150404 v15 clean" xfId="1518"/>
    <cellStyle name="_PercentSpace_pro_forma_model_paris_travelcomps2_Picasso model 150404 v15 clean 2" xfId="5007"/>
    <cellStyle name="_PercentSpace_pro_forma_model_paris_US_Traditional_8_15_01_29" xfId="1519"/>
    <cellStyle name="_PercentSpace_pro_forma_model_paris_US_Traditional_8_15_01_29 2" xfId="5008"/>
    <cellStyle name="_PercentSpace_pro_forma_model_paris_US_Traditional_8_15_01_32_Alp" xfId="1520"/>
    <cellStyle name="_PercentSpace_pro_forma_model_paris_US_Traditional_8_15_01_32_Alp 2" xfId="5009"/>
    <cellStyle name="_PercentSpace_pro_forma_model_paris_US_Traditional_8_15_01_36" xfId="1521"/>
    <cellStyle name="_PercentSpace_pro_forma_model_paris_US_Traditional_8_15_01_36 2" xfId="5010"/>
    <cellStyle name="_PercentSpace_pro_forma_model_paris_US_Traditional_8_15_01_37" xfId="1522"/>
    <cellStyle name="_PercentSpace_pro_forma_model_paris_US_Traditional_8_15_01_37 2" xfId="5011"/>
    <cellStyle name="_PercentSpace_pro_forma_model_paris_US_Traditional_8_17_01_42" xfId="1523"/>
    <cellStyle name="_PercentSpace_pro_forma_model_paris_US_Traditional_8_17_01_42 2" xfId="5012"/>
    <cellStyle name="_PercentSpace_pro_forma_model_paris_us_traditional_comps" xfId="1524"/>
    <cellStyle name="_PercentSpace_pro_forma_model_paris_us_traditional_comps 2" xfId="5013"/>
    <cellStyle name="_PercentSpace_pro_forma_model_paris_US_Wireline_Comps_2000" xfId="1525"/>
    <cellStyle name="_PercentSpace_pro_forma_model_paris_US_Wireline_Comps_2000_Book2" xfId="1526"/>
    <cellStyle name="_PercentSpace_pro_forma_model_paris_US_Wireline_Comps_2000_Model Leap Laz 23-04-04" xfId="1527"/>
    <cellStyle name="_PercentSpace_pro_forma_model_paris_US_Wireline_Comps_2000_Picasso model 150404 v15 clean" xfId="1528"/>
    <cellStyle name="_PercentSpace_pro_forma_model_paris_US_Wireline_Comps_2000_Picasso model 150404 v15 clean 2" xfId="5014"/>
    <cellStyle name="_PercentSpace_pro_forma_model_paris_US_Wireline_Comps_2000_Project_Universe_Model_174" xfId="1529"/>
    <cellStyle name="_PercentSpace_pro_forma_model_paris_US_Wireline_Comps_2000_Project_Universe_Model_197" xfId="1530"/>
    <cellStyle name="_PercentSpace_pro_forma_model_paris_US_Wireline_Comps_2000_Volumes at prices" xfId="1531"/>
    <cellStyle name="_PercentSpace_pro_forma_model_paris_Valuation Material 18-11-04" xfId="1532"/>
    <cellStyle name="_PercentSpace_pro_forma_model_paris_Valuation Material 18-11-04 2" xfId="3748"/>
    <cellStyle name="_PercentSpace_pro_forma_model_paris_WACC" xfId="1533"/>
    <cellStyle name="_PercentSpace_pro_forma_model_paris_WACC 2" xfId="5015"/>
    <cellStyle name="_PercentSpace_pro_forma_model_paris_Yahoo_Model_50" xfId="1534"/>
    <cellStyle name="_PercentSpace_pro_forma_model_paris_Yahoo_Model_50 2" xfId="5016"/>
    <cellStyle name="_PercentSpace_pro_forma_model_paris_Yahoo_Model_50_Book2" xfId="1535"/>
    <cellStyle name="_PercentSpace_pro_forma_model_paris_Yahoo_Model_50_Book2 2" xfId="5017"/>
    <cellStyle name="_PercentSpace_pro_forma_model_paris_Yahoo_Model_50_Picasso model 150404 v15 clean" xfId="1536"/>
    <cellStyle name="_PercentSpace_pro_forma_model_paris_Yahoo_Model_50_Picasso model 150404 v15 clean 2" xfId="5018"/>
    <cellStyle name="_PercentSpace_Profile_Template" xfId="1537"/>
    <cellStyle name="_PercentSpace_Profile_Template 2" xfId="3749"/>
    <cellStyle name="_PercentSpace_RNWKProfile" xfId="1538"/>
    <cellStyle name="_PercentSpace_RNWKProfile 2" xfId="3750"/>
    <cellStyle name="_PercentSpace_travelcomps2" xfId="1539"/>
    <cellStyle name="_PercentSpace_travelcomps2 2" xfId="5019"/>
    <cellStyle name="_PercentSpace_travelcomps2_Book2" xfId="1540"/>
    <cellStyle name="_PercentSpace_travelcomps2_Book2 2" xfId="5020"/>
    <cellStyle name="_PercentSpace_travelcomps2_Picasso model 150404 v15 clean" xfId="1541"/>
    <cellStyle name="_PercentSpace_travelcomps2_Picasso model 150404 v15 clean 2" xfId="5021"/>
    <cellStyle name="_PercentSpace_Valuation Material 18-11-04" xfId="1542"/>
    <cellStyle name="_PercentSpace_Valuation Material 18-11-04 2" xfId="5022"/>
    <cellStyle name="_Proyección Chile Caja 0406" xfId="2619"/>
    <cellStyle name="_Resumen Circulante_0610" xfId="2620"/>
    <cellStyle name="_Row1" xfId="1543"/>
    <cellStyle name="_Row1 2" xfId="3751"/>
    <cellStyle name="_row1 3" xfId="5023"/>
    <cellStyle name="_Row1_Comparables 6Dec02" xfId="1544"/>
    <cellStyle name="_Row1_Comparables 6Dec02 2" xfId="3752"/>
    <cellStyle name="_Row1_Consensus 6Dec02" xfId="1545"/>
    <cellStyle name="_Row1_Consensus 6Dec02 2" xfId="3753"/>
    <cellStyle name="_Row1_Falcon Valuation 03dic02 PWT" xfId="1546"/>
    <cellStyle name="_Row1_Fiat Avio hp Blackstone2updated" xfId="1547"/>
    <cellStyle name="_Row1_FX SWAP ATG 0612" xfId="2621"/>
    <cellStyle name="_Row1_FX SWAP ATG 0712" xfId="2622"/>
    <cellStyle name="_Row1_FX SWAP ATG 0812" xfId="2623"/>
    <cellStyle name="_Row1_Marelli PFN" xfId="1548"/>
    <cellStyle name="_Row1_MM New Business Plan 10-25-02 final" xfId="1549"/>
    <cellStyle name="_Row1_MM New Business Plan 10-25-02 final 2" xfId="3754"/>
    <cellStyle name="_Row1_P&amp;L" xfId="5024"/>
    <cellStyle name="_Row1_riepilogo IRS - copia" xfId="2624"/>
    <cellStyle name="_Row1_WACC Enrica" xfId="1550"/>
    <cellStyle name="_Row1_WACC Enrica 2" xfId="3755"/>
    <cellStyle name="_Row2" xfId="1551"/>
    <cellStyle name="_Row2 2" xfId="3756"/>
    <cellStyle name="_Row2_Falcon Valuation 03dic02 PWT" xfId="1552"/>
    <cellStyle name="_Row2_Falcon Valuation 03dic02 PWT 2" xfId="3757"/>
    <cellStyle name="_Row2_MM New Business Plan 12-17-02 final" xfId="1553"/>
    <cellStyle name="_Row2_MM New Business Plan 12-17-02 final 2" xfId="3758"/>
    <cellStyle name="_Row2_P&amp;L" xfId="5025"/>
    <cellStyle name="_Row2_P&amp;L_template_piano_REPCECA_istruzioni" xfId="5026"/>
    <cellStyle name="_Row2_P&amp;L_template_piano_REPCECA_istruzioni_v2" xfId="5027"/>
    <cellStyle name="_Row2_P&amp;L_template_piano_REPCECA_v2" xfId="5028"/>
    <cellStyle name="_Row2_Teksid Business Plan 2002 27Jan2003" xfId="1554"/>
    <cellStyle name="_Row3" xfId="1555"/>
    <cellStyle name="_Row3_P&amp;L" xfId="5029"/>
    <cellStyle name="_Row4" xfId="1556"/>
    <cellStyle name="_Row4_P&amp;L" xfId="5030"/>
    <cellStyle name="_Row5" xfId="1557"/>
    <cellStyle name="_Row5_P&amp;L" xfId="5031"/>
    <cellStyle name="_Row6" xfId="1558"/>
    <cellStyle name="_Row6_P&amp;L" xfId="5032"/>
    <cellStyle name="_Row7" xfId="1559"/>
    <cellStyle name="_Row7_Analisi Forecast Flash" xfId="5033"/>
    <cellStyle name="_Row7_Analisi Forecast Flash v1" xfId="5034"/>
    <cellStyle name="_Row7_P&amp;L" xfId="5035"/>
    <cellStyle name="_SubHeading" xfId="1560"/>
    <cellStyle name="_Table" xfId="1561"/>
    <cellStyle name="_TableHead" xfId="1562"/>
    <cellStyle name="_TableRowHead" xfId="1563"/>
    <cellStyle name="_TableSuperHead" xfId="1564"/>
    <cellStyle name="_Template 1 - ITA" xfId="2625"/>
    <cellStyle name="_UPA 3 LICENCIAS SW v2" xfId="2626"/>
    <cellStyle name="_UPA3 Final_09052006" xfId="2627"/>
    <cellStyle name="_Utile by RU" xfId="2299"/>
    <cellStyle name="_Utile by RU 2" xfId="5036"/>
    <cellStyle name="£ BP" xfId="2628"/>
    <cellStyle name="¥ JY" xfId="2629"/>
    <cellStyle name="€" xfId="1570"/>
    <cellStyle name="€ 2" xfId="3759"/>
    <cellStyle name="€_Analisi Forecast Flash" xfId="5037"/>
    <cellStyle name="€_Analisi Forecast Flash rl" xfId="5038"/>
    <cellStyle name="€_Analisi Forecast Flash v1" xfId="5039"/>
    <cellStyle name="€_Back up presentation file_4" xfId="5040"/>
    <cellStyle name="€_Comparables 6Dec02" xfId="1571"/>
    <cellStyle name="€_Comparables 6Dec02 2" xfId="3760"/>
    <cellStyle name="€_Comparables 6Dec02_Analisi Forecast Flash" xfId="5041"/>
    <cellStyle name="€_Comparables 6Dec02_Analisi Forecast Flash rl" xfId="5042"/>
    <cellStyle name="€_Comparables 6Dec02_Analisi Forecast Flash v1" xfId="5043"/>
    <cellStyle name="€_Comparables 6Dec02_Back up presentation file_4" xfId="5044"/>
    <cellStyle name="€_Comparables 6Dec02_Conto Economico_ACT_BDG_FCST_LY" xfId="5045"/>
    <cellStyle name="€_Comparables 6Dec02_Copia di Switzerland IT November_ottimist" xfId="5046"/>
    <cellStyle name="€_Comparables 6Dec02_template_piano_REPCECA_istruzioni" xfId="5047"/>
    <cellStyle name="€_Comparables 6Dec02_template_piano_REPCECA_istruzioni_v2" xfId="5048"/>
    <cellStyle name="€_Comparables 6Dec02_template_piano_REPCECA_v2" xfId="5049"/>
    <cellStyle name="€_Conto Economico_ACT_BDG_FCST_LY" xfId="5050"/>
    <cellStyle name="€_Copia di Switzerland IT November_ottimist" xfId="5051"/>
    <cellStyle name="€_Data 05-08-01 Final 3" xfId="1572"/>
    <cellStyle name="€_Data 05-08-01 Final 3 2" xfId="3761"/>
    <cellStyle name="€_Data 05-08-01 Final 3_Analisi Forecast Flash" xfId="5052"/>
    <cellStyle name="€_Data 05-08-01 Final 3_Analisi Forecast Flash rl" xfId="5053"/>
    <cellStyle name="€_Data 05-08-01 Final 3_Analisi Forecast Flash v1" xfId="5054"/>
    <cellStyle name="€_Data 05-08-01 Final 3_Back up presentation file_4" xfId="5055"/>
    <cellStyle name="€_Data 05-08-01 Final 3_Conto Economico_ACT_BDG_FCST_LY" xfId="5056"/>
    <cellStyle name="€_Data 05-08-01 Final 3_Copia di Switzerland IT November_ottimist" xfId="5057"/>
    <cellStyle name="€_Data 05-08-01 Final 3_template_piano_REPCECA_istruzioni" xfId="5058"/>
    <cellStyle name="€_Data 05-08-01 Final 3_template_piano_REPCECA_istruzioni_v2" xfId="5059"/>
    <cellStyle name="€_Data 05-08-01 Final 3_template_piano_REPCECA_v2" xfId="5060"/>
    <cellStyle name="€_DCF Template" xfId="1573"/>
    <cellStyle name="€_DCF Template_Analisi Forecast Flash rl" xfId="5061"/>
    <cellStyle name="€_DCF Template_Analisi Forecast Flash rl_Conto Economico_ACT_BDG_FCST_LY" xfId="5062"/>
    <cellStyle name="€_DCF Template_Copia di Switzerland IT November_ottimist" xfId="5063"/>
    <cellStyle name="€_DCF Template_template_piano_REPCECA_istruzioni" xfId="5064"/>
    <cellStyle name="€_DCF Template_template_piano_REPCECA_istruzioni_v2" xfId="5065"/>
    <cellStyle name="€_DCF+WACC" xfId="1574"/>
    <cellStyle name="€_DCF+WACC 2" xfId="5066"/>
    <cellStyle name="€_DCF+WACC_valuation 100305_JPM_LZD" xfId="1575"/>
    <cellStyle name="€_DCF+WACC_valuation 100305_JPM_LZD 2" xfId="5067"/>
    <cellStyle name="€_Falcon comps Valuation 04dic02 bis" xfId="1576"/>
    <cellStyle name="€_Falcon comps Valuation 04dic02 bis 2" xfId="5068"/>
    <cellStyle name="€_Falcon comps Valuation 04dic02 bis_valuation 100305_JPM_LZD" xfId="1577"/>
    <cellStyle name="€_Falcon comps Valuation 04dic02 bis_valuation 100305_JPM_LZD 2" xfId="5069"/>
    <cellStyle name="€_template_piano_REPCECA_istruzioni" xfId="5070"/>
    <cellStyle name="€_template_piano_REPCECA_istruzioni_v2" xfId="5071"/>
    <cellStyle name="€_template_piano_REPCECA_v2" xfId="5072"/>
    <cellStyle name="€_Templates Version 1.0m" xfId="1578"/>
    <cellStyle name="€_Templates Version 1.0m 2" xfId="5073"/>
    <cellStyle name="€_Templates Version 1.0m_DCF+WACC" xfId="1579"/>
    <cellStyle name="€_Templates Version 1.0m_DCF+WACC 2" xfId="5074"/>
    <cellStyle name="€_Templates Version 1.0m_DCF+WACC_valuation 100305_JPM_LZD" xfId="1580"/>
    <cellStyle name="€_Templates Version 1.0m_DCF+WACC_valuation 100305_JPM_LZD 2" xfId="5075"/>
    <cellStyle name="€_Templates Version 1.0m_valuation 100305_JPM_LZD" xfId="1581"/>
    <cellStyle name="€_Templates Version 1.0m_valuation 100305_JPM_LZD 2" xfId="5076"/>
    <cellStyle name="€_Templates Version 1.0m_Valuation Material 18-11-04" xfId="1582"/>
    <cellStyle name="€_Templates Version 1.0m_Valuation Material 18-11-04_Analisi Forecast Flash rl" xfId="5077"/>
    <cellStyle name="€_Templates Version 1.0m_Valuation Material 18-11-04_Analisi Forecast Flash rl_Conto Economico_ACT_BDG_FCST_LY" xfId="5078"/>
    <cellStyle name="€_Templates Version 1.0m_Valuation Material 18-11-04_Copia di Switzerland IT November_ottimist" xfId="5079"/>
    <cellStyle name="€_Templates Version 1.0m_Valuation Material 18-11-04_template_piano_REPCECA_istruzioni" xfId="5080"/>
    <cellStyle name="€_Templates Version 1.0m_Valuation Material 18-11-04_template_piano_REPCECA_istruzioni_v2" xfId="5081"/>
    <cellStyle name="€_Tina ex Meridian LBO" xfId="1583"/>
    <cellStyle name="€_Tina ex Meridian LBO 2" xfId="3762"/>
    <cellStyle name="€_Tina ex Meridian LBO_Analisi Forecast Flash" xfId="5082"/>
    <cellStyle name="€_Tina ex Meridian LBO_Analisi Forecast Flash rl" xfId="5083"/>
    <cellStyle name="€_Tina ex Meridian LBO_Analisi Forecast Flash v1" xfId="5084"/>
    <cellStyle name="€_Tina ex Meridian LBO_Back up presentation file_4" xfId="5085"/>
    <cellStyle name="€_Tina ex Meridian LBO_Conto Economico_ACT_BDG_FCST_LY" xfId="5086"/>
    <cellStyle name="€_Tina ex Meridian LBO_Copia di Switzerland IT November_ottimist" xfId="5087"/>
    <cellStyle name="€_Tina ex Meridian LBO_template_piano_REPCECA_istruzioni" xfId="5088"/>
    <cellStyle name="€_Tina ex Meridian LBO_template_piano_REPCECA_istruzioni_v2" xfId="5089"/>
    <cellStyle name="€_Tina ex Meridian LBO_template_piano_REPCECA_v2" xfId="5090"/>
    <cellStyle name="€_VAL+LBO MM" xfId="1584"/>
    <cellStyle name="€_VAL+LBO MM 2" xfId="5091"/>
    <cellStyle name="€_VAL+LBO MM_valuation 100305_JPM_LZD" xfId="1585"/>
    <cellStyle name="€_VAL+LBO MM_valuation 100305_JPM_LZD 2" xfId="5092"/>
    <cellStyle name="€_Valuation Material 18-11-04" xfId="1586"/>
    <cellStyle name="€_Valuation Material 18-11-04 2" xfId="5093"/>
    <cellStyle name="€_Valuation Material 18-11-04_valuation 100305_JPM_LZD" xfId="1587"/>
    <cellStyle name="€_Valuation Material 18-11-04_valuation 100305_JPM_LZD 2" xfId="5094"/>
    <cellStyle name="€_Volumes at prices" xfId="1588"/>
    <cellStyle name="€_Volumes at prices 2" xfId="5095"/>
    <cellStyle name="€_Volumes at prices_valuation 100305_JPM_LZD" xfId="1589"/>
    <cellStyle name="€_Volumes at prices_valuation 100305_JPM_LZD 2" xfId="5096"/>
    <cellStyle name="€_Wacc approssimitavo ASM" xfId="1590"/>
    <cellStyle name="€_Wacc approssimitavo ASM_Analisi Forecast Flash rl" xfId="5097"/>
    <cellStyle name="€_Wacc approssimitavo ASM_Analisi Forecast Flash rl_Conto Economico_ACT_BDG_FCST_LY" xfId="5098"/>
    <cellStyle name="€_Wacc approssimitavo ASM_Copia di Switzerland IT November_ottimist" xfId="5099"/>
    <cellStyle name="€_Wacc approssimitavo ASM_template_piano_REPCECA_istruzioni" xfId="5100"/>
    <cellStyle name="€_Wacc approssimitavo ASM_template_piano_REPCECA_istruzioni_v2" xfId="5101"/>
    <cellStyle name="€_Wacc Italy" xfId="1591"/>
    <cellStyle name="€_Wacc Italy_Analisi Forecast Flash rl" xfId="5102"/>
    <cellStyle name="€_Wacc Italy_Analisi Forecast Flash rl_Conto Economico_ACT_BDG_FCST_LY" xfId="5103"/>
    <cellStyle name="€_Wacc Italy_Copia di Switzerland IT November_ottimist" xfId="5104"/>
    <cellStyle name="€_Wacc Italy_template_piano_REPCECA_istruzioni" xfId="5105"/>
    <cellStyle name="€_Wacc Italy_template_piano_REPCECA_istruzioni_v2" xfId="5106"/>
    <cellStyle name="=C:\WINNT\SYSTEM32\COMMAND.COM" xfId="1565"/>
    <cellStyle name="=C:\WINNT\SYSTEM32\COMMAND.COM 2" xfId="5107"/>
    <cellStyle name="=C:\WINNT35\SYSTEM32\COMMAND.COM" xfId="1566"/>
    <cellStyle name="=C:\WINNT35\SYSTEM32\COMMAND.COM 2" xfId="5108"/>
    <cellStyle name="§Q\?1@" xfId="2630"/>
    <cellStyle name="0" xfId="1592"/>
    <cellStyle name="0%" xfId="2631"/>
    <cellStyle name="0,0" xfId="1593"/>
    <cellStyle name="0,0 F" xfId="1594"/>
    <cellStyle name="0,0%" xfId="1595"/>
    <cellStyle name="0,0_Analisi Forecast Flash rl" xfId="5109"/>
    <cellStyle name="0,00x" xfId="1596"/>
    <cellStyle name="0,00x 2" xfId="5110"/>
    <cellStyle name="0,0x" xfId="1597"/>
    <cellStyle name="0,0x 2" xfId="5111"/>
    <cellStyle name="0.0" xfId="1598"/>
    <cellStyle name="0.0%" xfId="1599"/>
    <cellStyle name="0.0_Analisi Forecast Flash rl" xfId="5112"/>
    <cellStyle name="0.00%" xfId="2632"/>
    <cellStyle name="0_DCF+WACC" xfId="1600"/>
    <cellStyle name="0_DCF+WACC 2" xfId="3763"/>
    <cellStyle name="0_DCF+WACC_Analisi Forecast Flash" xfId="5113"/>
    <cellStyle name="0_DCF+WACC_Analisi Forecast Flash rl" xfId="5114"/>
    <cellStyle name="0_DCF+WACC_Analisi Forecast Flash v1" xfId="5115"/>
    <cellStyle name="0_DCF+WACC_Back up presentation file_4" xfId="5116"/>
    <cellStyle name="0_DCF+WACC_Conto Economico_ACT_BDG_FCST_LY" xfId="5117"/>
    <cellStyle name="0_DCF+WACC_Copia di Switzerland IT November_ottimist" xfId="5118"/>
    <cellStyle name="0_DCF+WACC_template_piano_REPCECA_istruzioni" xfId="5119"/>
    <cellStyle name="0_DCF+WACC_template_piano_REPCECA_istruzioni_v2" xfId="5120"/>
    <cellStyle name="0_DCF+WACC_template_piano_REPCECA_v2" xfId="5121"/>
    <cellStyle name="0_Fiat Avio hp Blackstone2updated" xfId="1601"/>
    <cellStyle name="0_Valuation 25sept03 AG" xfId="1602"/>
    <cellStyle name="0_Valuation 25sept03 AG 2" xfId="3764"/>
    <cellStyle name="0_Valuation 25sept03 AG_Analisi Forecast Flash" xfId="5122"/>
    <cellStyle name="0_Valuation 25sept03 AG_Analisi Forecast Flash rl" xfId="5123"/>
    <cellStyle name="0_Valuation 25sept03 AG_Analisi Forecast Flash v1" xfId="5124"/>
    <cellStyle name="0_Valuation 25sept03 AG_Back up presentation file_4" xfId="5125"/>
    <cellStyle name="0_Valuation 25sept03 AG_Conto Economico_ACT_BDG_FCST_LY" xfId="5126"/>
    <cellStyle name="0_Valuation 25sept03 AG_Copia di Switzerland IT November_ottimist" xfId="5127"/>
    <cellStyle name="0_Valuation 25sept03 AG_template_piano_REPCECA_istruzioni" xfId="5128"/>
    <cellStyle name="0_Valuation 25sept03 AG_template_piano_REPCECA_istruzioni_v2" xfId="5129"/>
    <cellStyle name="0_Valuation 25sept03 AG_template_piano_REPCECA_v2" xfId="5130"/>
    <cellStyle name="000" xfId="1603"/>
    <cellStyle name="000 2" xfId="5131"/>
    <cellStyle name="000 MF" xfId="1604"/>
    <cellStyle name="000 MF 2" xfId="5132"/>
    <cellStyle name="000,0" xfId="1605"/>
    <cellStyle name="000_Halloween.xls Graphique 1243" xfId="1606"/>
    <cellStyle name="1,comma" xfId="1607"/>
    <cellStyle name="1,comma 2" xfId="3765"/>
    <cellStyle name="1Decimal" xfId="1608"/>
    <cellStyle name="1Decimal 2" xfId="3766"/>
    <cellStyle name="20 % - Akzent1" xfId="2300"/>
    <cellStyle name="20 % - Akzent2" xfId="2301"/>
    <cellStyle name="20 % - Akzent3" xfId="2302"/>
    <cellStyle name="20 % - Akzent4" xfId="2303"/>
    <cellStyle name="20 % - Akzent5" xfId="2304"/>
    <cellStyle name="20 % - Akzent6" xfId="2305"/>
    <cellStyle name="20 % – Zvýraznění1" xfId="5133"/>
    <cellStyle name="20 % – Zvýraznění2" xfId="5134"/>
    <cellStyle name="20 % – Zvýraznění3" xfId="5135"/>
    <cellStyle name="20 % – Zvýraznění4" xfId="5136"/>
    <cellStyle name="20 % – Zvýraznění5" xfId="5137"/>
    <cellStyle name="20 % – Zvýraznění6" xfId="5138"/>
    <cellStyle name="20 % - Accent1" xfId="2306"/>
    <cellStyle name="20 % - Accent1 2" xfId="5139"/>
    <cellStyle name="20 % - Accent1 3" xfId="5140"/>
    <cellStyle name="20 % - Accent2" xfId="2307"/>
    <cellStyle name="20 % - Accent2 2" xfId="5141"/>
    <cellStyle name="20 % - Accent2 3" xfId="5142"/>
    <cellStyle name="20 % - Accent3" xfId="2308"/>
    <cellStyle name="20 % - Accent3 2" xfId="5143"/>
    <cellStyle name="20 % - Accent3 3" xfId="5144"/>
    <cellStyle name="20 % - Accent4" xfId="2309"/>
    <cellStyle name="20 % - Accent4 2" xfId="5145"/>
    <cellStyle name="20 % - Accent4 3" xfId="5146"/>
    <cellStyle name="20 % - Accent5" xfId="2310"/>
    <cellStyle name="20 % - Accent5 2" xfId="5147"/>
    <cellStyle name="20 % - Accent5 3" xfId="5148"/>
    <cellStyle name="20 % - Accent6" xfId="2311"/>
    <cellStyle name="20 % - Accent6 2" xfId="5149"/>
    <cellStyle name="20 % - Accent6 3" xfId="5150"/>
    <cellStyle name="20% - Accent1" xfId="1609"/>
    <cellStyle name="20% - Accent1 2" xfId="5151"/>
    <cellStyle name="20% - Accent1 2 2" xfId="5152"/>
    <cellStyle name="20% - Accent1 2 3" xfId="5153"/>
    <cellStyle name="20% - Accent1 2 4" xfId="5154"/>
    <cellStyle name="20% - Accent1 2 5" xfId="5155"/>
    <cellStyle name="20% - Accent1 2 6" xfId="5156"/>
    <cellStyle name="20% - Accent1 3" xfId="5157"/>
    <cellStyle name="20% - Accent1 4" xfId="5158"/>
    <cellStyle name="20% - Accent1 5" xfId="5159"/>
    <cellStyle name="20% - Accent1 6" xfId="5160"/>
    <cellStyle name="20% - Accent1 7" xfId="5161"/>
    <cellStyle name="20% - Accent2" xfId="1610"/>
    <cellStyle name="20% - Accent2 2" xfId="5162"/>
    <cellStyle name="20% - Accent2 2 2" xfId="5163"/>
    <cellStyle name="20% - Accent2 2 3" xfId="5164"/>
    <cellStyle name="20% - Accent2 2 4" xfId="5165"/>
    <cellStyle name="20% - Accent2 2 5" xfId="5166"/>
    <cellStyle name="20% - Accent2 2 6" xfId="5167"/>
    <cellStyle name="20% - Accent2 3" xfId="5168"/>
    <cellStyle name="20% - Accent2 4" xfId="5169"/>
    <cellStyle name="20% - Accent2 5" xfId="5170"/>
    <cellStyle name="20% - Accent2 6" xfId="5171"/>
    <cellStyle name="20% - Accent2 7" xfId="5172"/>
    <cellStyle name="20% - Accent3" xfId="1611"/>
    <cellStyle name="20% - Accent3 2" xfId="5173"/>
    <cellStyle name="20% - Accent3 2 2" xfId="5174"/>
    <cellStyle name="20% - Accent3 2 3" xfId="5175"/>
    <cellStyle name="20% - Accent3 2 4" xfId="5176"/>
    <cellStyle name="20% - Accent3 2 5" xfId="5177"/>
    <cellStyle name="20% - Accent3 2 6" xfId="5178"/>
    <cellStyle name="20% - Accent3 3" xfId="5179"/>
    <cellStyle name="20% - Accent3 4" xfId="5180"/>
    <cellStyle name="20% - Accent3 5" xfId="5181"/>
    <cellStyle name="20% - Accent3 6" xfId="5182"/>
    <cellStyle name="20% - Accent3 7" xfId="5183"/>
    <cellStyle name="20% - Accent4" xfId="1612"/>
    <cellStyle name="20% - Accent4 2" xfId="5184"/>
    <cellStyle name="20% - Accent4 2 2" xfId="5185"/>
    <cellStyle name="20% - Accent4 2 3" xfId="5186"/>
    <cellStyle name="20% - Accent4 2 4" xfId="5187"/>
    <cellStyle name="20% - Accent4 2 5" xfId="5188"/>
    <cellStyle name="20% - Accent4 2 6" xfId="5189"/>
    <cellStyle name="20% - Accent4 3" xfId="5190"/>
    <cellStyle name="20% - Accent4 4" xfId="5191"/>
    <cellStyle name="20% - Accent4 5" xfId="5192"/>
    <cellStyle name="20% - Accent4 6" xfId="5193"/>
    <cellStyle name="20% - Accent4 7" xfId="5194"/>
    <cellStyle name="20% - Accent5" xfId="1613"/>
    <cellStyle name="20% - Accent5 2" xfId="5195"/>
    <cellStyle name="20% - Accent5 2 2" xfId="5196"/>
    <cellStyle name="20% - Accent5 2 3" xfId="5197"/>
    <cellStyle name="20% - Accent5 2 4" xfId="5198"/>
    <cellStyle name="20% - Accent5 2 5" xfId="5199"/>
    <cellStyle name="20% - Accent5 2 6" xfId="5200"/>
    <cellStyle name="20% - Accent5 3" xfId="5201"/>
    <cellStyle name="20% - Accent5 4" xfId="5202"/>
    <cellStyle name="20% - Accent5 5" xfId="5203"/>
    <cellStyle name="20% - Accent5 6" xfId="5204"/>
    <cellStyle name="20% - Accent5 7" xfId="5205"/>
    <cellStyle name="20% - Accent6" xfId="1614"/>
    <cellStyle name="20% - Accent6 2" xfId="5206"/>
    <cellStyle name="20% - Accent6 2 2" xfId="5207"/>
    <cellStyle name="20% - Accent6 2 3" xfId="5208"/>
    <cellStyle name="20% - Accent6 2 4" xfId="5209"/>
    <cellStyle name="20% - Accent6 2 5" xfId="5210"/>
    <cellStyle name="20% - Accent6 2 6" xfId="5211"/>
    <cellStyle name="20% - Accent6 3" xfId="5212"/>
    <cellStyle name="20% - Accent6 4" xfId="5213"/>
    <cellStyle name="20% - Accent6 5" xfId="5214"/>
    <cellStyle name="20% - Accent6 6" xfId="5215"/>
    <cellStyle name="20% - Accent6 7" xfId="5216"/>
    <cellStyle name="20% - Akzent1" xfId="2312"/>
    <cellStyle name="20% - Akzent2" xfId="2313"/>
    <cellStyle name="20% - Akzent3" xfId="2314"/>
    <cellStyle name="20% - Akzent4" xfId="2315"/>
    <cellStyle name="20% - Akzent5" xfId="2316"/>
    <cellStyle name="20% - Akzent6" xfId="2317"/>
    <cellStyle name="20% - Colore 1" xfId="1615" builtinId="30" customBuiltin="1"/>
    <cellStyle name="20% - Colore 1 10" xfId="2633"/>
    <cellStyle name="20% - Colore 1 11" xfId="2634"/>
    <cellStyle name="20% - Colore 1 2" xfId="2635"/>
    <cellStyle name="20% - Colore 1 2 2" xfId="2636"/>
    <cellStyle name="20% - Colore 1 3" xfId="2637"/>
    <cellStyle name="20% - Colore 1 3 2" xfId="5217"/>
    <cellStyle name="20% - Colore 1 4" xfId="2638"/>
    <cellStyle name="20% - Colore 1 4 2" xfId="5218"/>
    <cellStyle name="20% - Colore 1 5" xfId="2639"/>
    <cellStyle name="20% - Colore 1 6" xfId="2640"/>
    <cellStyle name="20% - Colore 1 7" xfId="2641"/>
    <cellStyle name="20% - Colore 1 8" xfId="2642"/>
    <cellStyle name="20% - Colore 1 9" xfId="2643"/>
    <cellStyle name="20% - Colore 2" xfId="1616" builtinId="34" customBuiltin="1"/>
    <cellStyle name="20% - Colore 2 10" xfId="2644"/>
    <cellStyle name="20% - Colore 2 11" xfId="2645"/>
    <cellStyle name="20% - Colore 2 2" xfId="2646"/>
    <cellStyle name="20% - Colore 2 2 2" xfId="2647"/>
    <cellStyle name="20% - Colore 2 3" xfId="2648"/>
    <cellStyle name="20% - Colore 2 3 2" xfId="5219"/>
    <cellStyle name="20% - Colore 2 4" xfId="2649"/>
    <cellStyle name="20% - Colore 2 4 2" xfId="5220"/>
    <cellStyle name="20% - Colore 2 5" xfId="2650"/>
    <cellStyle name="20% - Colore 2 6" xfId="2651"/>
    <cellStyle name="20% - Colore 2 7" xfId="2652"/>
    <cellStyle name="20% - Colore 2 8" xfId="2653"/>
    <cellStyle name="20% - Colore 2 9" xfId="2654"/>
    <cellStyle name="20% - Colore 3" xfId="1617" builtinId="38" customBuiltin="1"/>
    <cellStyle name="20% - Colore 3 10" xfId="2655"/>
    <cellStyle name="20% - Colore 3 11" xfId="2656"/>
    <cellStyle name="20% - Colore 3 2" xfId="2657"/>
    <cellStyle name="20% - Colore 3 2 2" xfId="2658"/>
    <cellStyle name="20% - Colore 3 3" xfId="2659"/>
    <cellStyle name="20% - Colore 3 3 2" xfId="5221"/>
    <cellStyle name="20% - Colore 3 4" xfId="2660"/>
    <cellStyle name="20% - Colore 3 4 2" xfId="5222"/>
    <cellStyle name="20% - Colore 3 5" xfId="2661"/>
    <cellStyle name="20% - Colore 3 6" xfId="2662"/>
    <cellStyle name="20% - Colore 3 7" xfId="2663"/>
    <cellStyle name="20% - Colore 3 8" xfId="2664"/>
    <cellStyle name="20% - Colore 3 9" xfId="2665"/>
    <cellStyle name="20% - Colore 4" xfId="1618" builtinId="42" customBuiltin="1"/>
    <cellStyle name="20% - Colore 4 10" xfId="2666"/>
    <cellStyle name="20% - Colore 4 11" xfId="2667"/>
    <cellStyle name="20% - Colore 4 2" xfId="2668"/>
    <cellStyle name="20% - Colore 4 2 2" xfId="2669"/>
    <cellStyle name="20% - Colore 4 3" xfId="2670"/>
    <cellStyle name="20% - Colore 4 3 2" xfId="5223"/>
    <cellStyle name="20% - Colore 4 4" xfId="2671"/>
    <cellStyle name="20% - Colore 4 4 2" xfId="5224"/>
    <cellStyle name="20% - Colore 4 5" xfId="2672"/>
    <cellStyle name="20% - Colore 4 6" xfId="2673"/>
    <cellStyle name="20% - Colore 4 7" xfId="2674"/>
    <cellStyle name="20% - Colore 4 8" xfId="2675"/>
    <cellStyle name="20% - Colore 4 9" xfId="2676"/>
    <cellStyle name="20% - Colore 5" xfId="1619" builtinId="46" customBuiltin="1"/>
    <cellStyle name="20% - Colore 5 10" xfId="2677"/>
    <cellStyle name="20% - Colore 5 11" xfId="2678"/>
    <cellStyle name="20% - Colore 5 2" xfId="2679"/>
    <cellStyle name="20% - Colore 5 2 2" xfId="2680"/>
    <cellStyle name="20% - Colore 5 3" xfId="2681"/>
    <cellStyle name="20% - Colore 5 3 2" xfId="5225"/>
    <cellStyle name="20% - Colore 5 4" xfId="2682"/>
    <cellStyle name="20% - Colore 5 4 2" xfId="5226"/>
    <cellStyle name="20% - Colore 5 5" xfId="2683"/>
    <cellStyle name="20% - Colore 5 6" xfId="2684"/>
    <cellStyle name="20% - Colore 5 7" xfId="2685"/>
    <cellStyle name="20% - Colore 5 8" xfId="2686"/>
    <cellStyle name="20% - Colore 5 9" xfId="2687"/>
    <cellStyle name="20% - Colore 6" xfId="1620" builtinId="50" customBuiltin="1"/>
    <cellStyle name="20% - Colore 6 10" xfId="2688"/>
    <cellStyle name="20% - Colore 6 11" xfId="2689"/>
    <cellStyle name="20% - Colore 6 2" xfId="2690"/>
    <cellStyle name="20% - Colore 6 2 2" xfId="2691"/>
    <cellStyle name="20% - Colore 6 3" xfId="2692"/>
    <cellStyle name="20% - Colore 6 3 2" xfId="5227"/>
    <cellStyle name="20% - Colore 6 4" xfId="2693"/>
    <cellStyle name="20% - Colore 6 4 2" xfId="5228"/>
    <cellStyle name="20% - Colore 6 5" xfId="2694"/>
    <cellStyle name="20% - Colore 6 6" xfId="2695"/>
    <cellStyle name="20% - Colore 6 7" xfId="2696"/>
    <cellStyle name="20% - Colore 6 8" xfId="2697"/>
    <cellStyle name="20% - Colore 6 9" xfId="2698"/>
    <cellStyle name="20% - Dekorfärg1" xfId="5229"/>
    <cellStyle name="20% - Dekorfärg2" xfId="5230"/>
    <cellStyle name="20% - Dekorfärg3" xfId="5231"/>
    <cellStyle name="20% - Dekorfärg4" xfId="5232"/>
    <cellStyle name="20% - Dekorfärg5" xfId="5233"/>
    <cellStyle name="20% - Dekorfärg6" xfId="5234"/>
    <cellStyle name="20% - Ênfase1" xfId="2699"/>
    <cellStyle name="20% - Ênfase2" xfId="2700"/>
    <cellStyle name="20% - Ênfase3" xfId="2701"/>
    <cellStyle name="20% - Ênfase4" xfId="2702"/>
    <cellStyle name="20% - Ênfase5" xfId="2703"/>
    <cellStyle name="20% - Ênfase6" xfId="2704"/>
    <cellStyle name="20% - Énfasis1" xfId="1621"/>
    <cellStyle name="20% - Énfasis2" xfId="1622"/>
    <cellStyle name="20% - Énfasis3" xfId="1623"/>
    <cellStyle name="20% - Énfasis4" xfId="1624"/>
    <cellStyle name="20% - Énfasis5" xfId="1625"/>
    <cellStyle name="20% - Énfasis6" xfId="1626"/>
    <cellStyle name="2DecimalPercent" xfId="1627"/>
    <cellStyle name="2DecimalPercent 2" xfId="3767"/>
    <cellStyle name="2Decimals" xfId="1628"/>
    <cellStyle name="2Decimals 2" xfId="3768"/>
    <cellStyle name="40 % - Akzent1" xfId="2318"/>
    <cellStyle name="40 % - Akzent2" xfId="2319"/>
    <cellStyle name="40 % - Akzent3" xfId="2320"/>
    <cellStyle name="40 % - Akzent4" xfId="2321"/>
    <cellStyle name="40 % - Akzent5" xfId="2322"/>
    <cellStyle name="40 % - Akzent6" xfId="2323"/>
    <cellStyle name="40 % – Zvýraznění1" xfId="5235"/>
    <cellStyle name="40 % – Zvýraznění2" xfId="5236"/>
    <cellStyle name="40 % – Zvýraznění3" xfId="5237"/>
    <cellStyle name="40 % – Zvýraznění4" xfId="5238"/>
    <cellStyle name="40 % – Zvýraznění5" xfId="5239"/>
    <cellStyle name="40 % – Zvýraznění6" xfId="5240"/>
    <cellStyle name="40 % - Accent1" xfId="2324"/>
    <cellStyle name="40 % - Accent1 2" xfId="5241"/>
    <cellStyle name="40 % - Accent1 3" xfId="5242"/>
    <cellStyle name="40 % - Accent2" xfId="2325"/>
    <cellStyle name="40 % - Accent2 2" xfId="5243"/>
    <cellStyle name="40 % - Accent2 3" xfId="5244"/>
    <cellStyle name="40 % - Accent3" xfId="2326"/>
    <cellStyle name="40 % - Accent3 2" xfId="5245"/>
    <cellStyle name="40 % - Accent3 3" xfId="5246"/>
    <cellStyle name="40 % - Accent4" xfId="2327"/>
    <cellStyle name="40 % - Accent4 2" xfId="5247"/>
    <cellStyle name="40 % - Accent4 3" xfId="5248"/>
    <cellStyle name="40 % - Accent5" xfId="2328"/>
    <cellStyle name="40 % - Accent5 2" xfId="5249"/>
    <cellStyle name="40 % - Accent5 3" xfId="5250"/>
    <cellStyle name="40 % - Accent6" xfId="2329"/>
    <cellStyle name="40 % - Accent6 2" xfId="5251"/>
    <cellStyle name="40 % - Accent6 3" xfId="5252"/>
    <cellStyle name="40% - Accent1" xfId="1629"/>
    <cellStyle name="40% - Accent1 2" xfId="5253"/>
    <cellStyle name="40% - Accent1 2 2" xfId="5254"/>
    <cellStyle name="40% - Accent1 2 3" xfId="5255"/>
    <cellStyle name="40% - Accent1 2 4" xfId="5256"/>
    <cellStyle name="40% - Accent1 2 5" xfId="5257"/>
    <cellStyle name="40% - Accent1 2 6" xfId="5258"/>
    <cellStyle name="40% - Accent1 3" xfId="5259"/>
    <cellStyle name="40% - Accent1 4" xfId="5260"/>
    <cellStyle name="40% - Accent1 5" xfId="5261"/>
    <cellStyle name="40% - Accent1 6" xfId="5262"/>
    <cellStyle name="40% - Accent1 7" xfId="5263"/>
    <cellStyle name="40% - Accent2" xfId="1630"/>
    <cellStyle name="40% - Accent2 2" xfId="5264"/>
    <cellStyle name="40% - Accent2 2 2" xfId="5265"/>
    <cellStyle name="40% - Accent2 2 3" xfId="5266"/>
    <cellStyle name="40% - Accent2 2 4" xfId="5267"/>
    <cellStyle name="40% - Accent2 2 5" xfId="5268"/>
    <cellStyle name="40% - Accent2 2 6" xfId="5269"/>
    <cellStyle name="40% - Accent2 3" xfId="5270"/>
    <cellStyle name="40% - Accent2 4" xfId="5271"/>
    <cellStyle name="40% - Accent2 5" xfId="5272"/>
    <cellStyle name="40% - Accent2 6" xfId="5273"/>
    <cellStyle name="40% - Accent2 7" xfId="5274"/>
    <cellStyle name="40% - Accent3" xfId="1631"/>
    <cellStyle name="40% - Accent3 2" xfId="5275"/>
    <cellStyle name="40% - Accent3 2 2" xfId="5276"/>
    <cellStyle name="40% - Accent3 2 3" xfId="5277"/>
    <cellStyle name="40% - Accent3 2 4" xfId="5278"/>
    <cellStyle name="40% - Accent3 2 5" xfId="5279"/>
    <cellStyle name="40% - Accent3 2 6" xfId="5280"/>
    <cellStyle name="40% - Accent3 3" xfId="5281"/>
    <cellStyle name="40% - Accent3 4" xfId="5282"/>
    <cellStyle name="40% - Accent3 5" xfId="5283"/>
    <cellStyle name="40% - Accent3 6" xfId="5284"/>
    <cellStyle name="40% - Accent3 7" xfId="5285"/>
    <cellStyle name="40% - Accent4" xfId="1632"/>
    <cellStyle name="40% - Accent4 2" xfId="5286"/>
    <cellStyle name="40% - Accent4 2 2" xfId="5287"/>
    <cellStyle name="40% - Accent4 2 3" xfId="5288"/>
    <cellStyle name="40% - Accent4 2 4" xfId="5289"/>
    <cellStyle name="40% - Accent4 2 5" xfId="5290"/>
    <cellStyle name="40% - Accent4 2 6" xfId="5291"/>
    <cellStyle name="40% - Accent4 3" xfId="5292"/>
    <cellStyle name="40% - Accent4 4" xfId="5293"/>
    <cellStyle name="40% - Accent4 5" xfId="5294"/>
    <cellStyle name="40% - Accent4 6" xfId="5295"/>
    <cellStyle name="40% - Accent4 7" xfId="5296"/>
    <cellStyle name="40% - Accent5" xfId="1633"/>
    <cellStyle name="40% - Accent5 2" xfId="5297"/>
    <cellStyle name="40% - Accent5 2 2" xfId="5298"/>
    <cellStyle name="40% - Accent5 2 3" xfId="5299"/>
    <cellStyle name="40% - Accent5 2 4" xfId="5300"/>
    <cellStyle name="40% - Accent5 2 5" xfId="5301"/>
    <cellStyle name="40% - Accent5 2 6" xfId="5302"/>
    <cellStyle name="40% - Accent5 3" xfId="5303"/>
    <cellStyle name="40% - Accent5 4" xfId="5304"/>
    <cellStyle name="40% - Accent5 5" xfId="5305"/>
    <cellStyle name="40% - Accent5 6" xfId="5306"/>
    <cellStyle name="40% - Accent5 7" xfId="5307"/>
    <cellStyle name="40% - Accent6" xfId="1634"/>
    <cellStyle name="40% - Accent6 2" xfId="5308"/>
    <cellStyle name="40% - Accent6 2 2" xfId="5309"/>
    <cellStyle name="40% - Accent6 2 3" xfId="5310"/>
    <cellStyle name="40% - Accent6 2 4" xfId="5311"/>
    <cellStyle name="40% - Accent6 2 5" xfId="5312"/>
    <cellStyle name="40% - Accent6 2 6" xfId="5313"/>
    <cellStyle name="40% - Accent6 3" xfId="5314"/>
    <cellStyle name="40% - Accent6 4" xfId="5315"/>
    <cellStyle name="40% - Accent6 5" xfId="5316"/>
    <cellStyle name="40% - Accent6 6" xfId="5317"/>
    <cellStyle name="40% - Accent6 7" xfId="5318"/>
    <cellStyle name="40% - Akzent1" xfId="2330"/>
    <cellStyle name="40% - Akzent2" xfId="2331"/>
    <cellStyle name="40% - Akzent3" xfId="2332"/>
    <cellStyle name="40% - Akzent4" xfId="2333"/>
    <cellStyle name="40% - Akzent5" xfId="2334"/>
    <cellStyle name="40% - Akzent6" xfId="2335"/>
    <cellStyle name="40% - Colore 1" xfId="1635" builtinId="31" customBuiltin="1"/>
    <cellStyle name="40% - Colore 1 10" xfId="2705"/>
    <cellStyle name="40% - Colore 1 11" xfId="2706"/>
    <cellStyle name="40% - Colore 1 2" xfId="2707"/>
    <cellStyle name="40% - Colore 1 2 2" xfId="2708"/>
    <cellStyle name="40% - Colore 1 3" xfId="2709"/>
    <cellStyle name="40% - Colore 1 3 2" xfId="5319"/>
    <cellStyle name="40% - Colore 1 4" xfId="2710"/>
    <cellStyle name="40% - Colore 1 4 2" xfId="5320"/>
    <cellStyle name="40% - Colore 1 5" xfId="2711"/>
    <cellStyle name="40% - Colore 1 6" xfId="2712"/>
    <cellStyle name="40% - Colore 1 7" xfId="2713"/>
    <cellStyle name="40% - Colore 1 8" xfId="2714"/>
    <cellStyle name="40% - Colore 1 9" xfId="2715"/>
    <cellStyle name="40% - Colore 2" xfId="1636" builtinId="35" customBuiltin="1"/>
    <cellStyle name="40% - Colore 2 10" xfId="2716"/>
    <cellStyle name="40% - Colore 2 11" xfId="2717"/>
    <cellStyle name="40% - Colore 2 2" xfId="2718"/>
    <cellStyle name="40% - Colore 2 2 2" xfId="2719"/>
    <cellStyle name="40% - Colore 2 3" xfId="2720"/>
    <cellStyle name="40% - Colore 2 3 2" xfId="5321"/>
    <cellStyle name="40% - Colore 2 4" xfId="2721"/>
    <cellStyle name="40% - Colore 2 4 2" xfId="5322"/>
    <cellStyle name="40% - Colore 2 5" xfId="2722"/>
    <cellStyle name="40% - Colore 2 6" xfId="2723"/>
    <cellStyle name="40% - Colore 2 7" xfId="2724"/>
    <cellStyle name="40% - Colore 2 8" xfId="2725"/>
    <cellStyle name="40% - Colore 2 9" xfId="2726"/>
    <cellStyle name="40% - Colore 3" xfId="1637" builtinId="39" customBuiltin="1"/>
    <cellStyle name="40% - Colore 3 10" xfId="2727"/>
    <cellStyle name="40% - Colore 3 11" xfId="2728"/>
    <cellStyle name="40% - Colore 3 2" xfId="2729"/>
    <cellStyle name="40% - Colore 3 2 2" xfId="2730"/>
    <cellStyle name="40% - Colore 3 3" xfId="2731"/>
    <cellStyle name="40% - Colore 3 3 2" xfId="5323"/>
    <cellStyle name="40% - Colore 3 4" xfId="2732"/>
    <cellStyle name="40% - Colore 3 4 2" xfId="5324"/>
    <cellStyle name="40% - Colore 3 5" xfId="2733"/>
    <cellStyle name="40% - Colore 3 6" xfId="2734"/>
    <cellStyle name="40% - Colore 3 7" xfId="2735"/>
    <cellStyle name="40% - Colore 3 8" xfId="2736"/>
    <cellStyle name="40% - Colore 3 9" xfId="2737"/>
    <cellStyle name="40% - Colore 4" xfId="1638" builtinId="43" customBuiltin="1"/>
    <cellStyle name="40% - Colore 4 10" xfId="2738"/>
    <cellStyle name="40% - Colore 4 11" xfId="2739"/>
    <cellStyle name="40% - Colore 4 2" xfId="2740"/>
    <cellStyle name="40% - Colore 4 2 2" xfId="2741"/>
    <cellStyle name="40% - Colore 4 3" xfId="2742"/>
    <cellStyle name="40% - Colore 4 3 2" xfId="5325"/>
    <cellStyle name="40% - Colore 4 4" xfId="2743"/>
    <cellStyle name="40% - Colore 4 4 2" xfId="5326"/>
    <cellStyle name="40% - Colore 4 5" xfId="2744"/>
    <cellStyle name="40% - Colore 4 6" xfId="2745"/>
    <cellStyle name="40% - Colore 4 7" xfId="2746"/>
    <cellStyle name="40% - Colore 4 8" xfId="2747"/>
    <cellStyle name="40% - Colore 4 9" xfId="2748"/>
    <cellStyle name="40% - Colore 5" xfId="1639" builtinId="47" customBuiltin="1"/>
    <cellStyle name="40% - Colore 5 10" xfId="2749"/>
    <cellStyle name="40% - Colore 5 11" xfId="2750"/>
    <cellStyle name="40% - Colore 5 2" xfId="2751"/>
    <cellStyle name="40% - Colore 5 2 2" xfId="2752"/>
    <cellStyle name="40% - Colore 5 3" xfId="2753"/>
    <cellStyle name="40% - Colore 5 3 2" xfId="5327"/>
    <cellStyle name="40% - Colore 5 4" xfId="2754"/>
    <cellStyle name="40% - Colore 5 4 2" xfId="5328"/>
    <cellStyle name="40% - Colore 5 5" xfId="2755"/>
    <cellStyle name="40% - Colore 5 6" xfId="2756"/>
    <cellStyle name="40% - Colore 5 7" xfId="2757"/>
    <cellStyle name="40% - Colore 5 8" xfId="2758"/>
    <cellStyle name="40% - Colore 5 9" xfId="2759"/>
    <cellStyle name="40% - Colore 6" xfId="1640" builtinId="51" customBuiltin="1"/>
    <cellStyle name="40% - Colore 6 10" xfId="2760"/>
    <cellStyle name="40% - Colore 6 11" xfId="2761"/>
    <cellStyle name="40% - Colore 6 2" xfId="2762"/>
    <cellStyle name="40% - Colore 6 2 2" xfId="2763"/>
    <cellStyle name="40% - Colore 6 3" xfId="2764"/>
    <cellStyle name="40% - Colore 6 3 2" xfId="5329"/>
    <cellStyle name="40% - Colore 6 4" xfId="2765"/>
    <cellStyle name="40% - Colore 6 4 2" xfId="5330"/>
    <cellStyle name="40% - Colore 6 5" xfId="2766"/>
    <cellStyle name="40% - Colore 6 6" xfId="2767"/>
    <cellStyle name="40% - Colore 6 7" xfId="2768"/>
    <cellStyle name="40% - Colore 6 8" xfId="2769"/>
    <cellStyle name="40% - Colore 6 9" xfId="2770"/>
    <cellStyle name="40% - Dekorfärg1" xfId="5331"/>
    <cellStyle name="40% - Dekorfärg2" xfId="5332"/>
    <cellStyle name="40% - Dekorfärg3" xfId="5333"/>
    <cellStyle name="40% - Dekorfärg4" xfId="5334"/>
    <cellStyle name="40% - Dekorfärg5" xfId="5335"/>
    <cellStyle name="40% - Dekorfärg6" xfId="5336"/>
    <cellStyle name="40% - Ênfase1" xfId="2771"/>
    <cellStyle name="40% - Ênfase2" xfId="2772"/>
    <cellStyle name="40% - Ênfase3" xfId="2773"/>
    <cellStyle name="40% - Ênfase4" xfId="2774"/>
    <cellStyle name="40% - Ênfase5" xfId="2775"/>
    <cellStyle name="40% - Ênfase6" xfId="2776"/>
    <cellStyle name="40% - Énfasis1" xfId="1641"/>
    <cellStyle name="40% - Énfasis2" xfId="1642"/>
    <cellStyle name="40% - Énfasis3" xfId="1643"/>
    <cellStyle name="40% - Énfasis4" xfId="1644"/>
    <cellStyle name="40% - Énfasis5" xfId="1645"/>
    <cellStyle name="40% - Énfasis6" xfId="1646"/>
    <cellStyle name="60 % - Akzent1" xfId="2336"/>
    <cellStyle name="60 % - Akzent2" xfId="2337"/>
    <cellStyle name="60 % - Akzent3" xfId="2338"/>
    <cellStyle name="60 % - Akzent4" xfId="2339"/>
    <cellStyle name="60 % - Akzent5" xfId="2340"/>
    <cellStyle name="60 % - Akzent6" xfId="2341"/>
    <cellStyle name="60 % – Zvýraznění1" xfId="5337"/>
    <cellStyle name="60 % – Zvýraznění2" xfId="5338"/>
    <cellStyle name="60 % – Zvýraznění3" xfId="5339"/>
    <cellStyle name="60 % – Zvýraznění4" xfId="5340"/>
    <cellStyle name="60 % – Zvýraznění5" xfId="5341"/>
    <cellStyle name="60 % – Zvýraznění6" xfId="5342"/>
    <cellStyle name="60 % - Accent1" xfId="2342"/>
    <cellStyle name="60 % - Accent1 2" xfId="5343"/>
    <cellStyle name="60 % - Accent2" xfId="2343"/>
    <cellStyle name="60 % - Accent2 2" xfId="5344"/>
    <cellStyle name="60 % - Accent3" xfId="2344"/>
    <cellStyle name="60 % - Accent3 2" xfId="5345"/>
    <cellStyle name="60 % - Accent4" xfId="2345"/>
    <cellStyle name="60 % - Accent4 2" xfId="5346"/>
    <cellStyle name="60 % - Accent5" xfId="2346"/>
    <cellStyle name="60 % - Accent5 2" xfId="5347"/>
    <cellStyle name="60 % - Accent6" xfId="2347"/>
    <cellStyle name="60 % - Accent6 2" xfId="5348"/>
    <cellStyle name="60% - Accent1" xfId="1647"/>
    <cellStyle name="60% - Accent1 2" xfId="5349"/>
    <cellStyle name="60% - Accent1 3" xfId="5350"/>
    <cellStyle name="60% - Accent1 4" xfId="5351"/>
    <cellStyle name="60% - Accent1 5" xfId="5352"/>
    <cellStyle name="60% - Accent2" xfId="1648"/>
    <cellStyle name="60% - Accent2 2" xfId="5353"/>
    <cellStyle name="60% - Accent2 3" xfId="5354"/>
    <cellStyle name="60% - Accent2 4" xfId="5355"/>
    <cellStyle name="60% - Accent2 5" xfId="5356"/>
    <cellStyle name="60% - Accent3" xfId="1649"/>
    <cellStyle name="60% - Accent3 2" xfId="5357"/>
    <cellStyle name="60% - Accent3 3" xfId="5358"/>
    <cellStyle name="60% - Accent3 4" xfId="5359"/>
    <cellStyle name="60% - Accent3 5" xfId="5360"/>
    <cellStyle name="60% - Accent4" xfId="1650"/>
    <cellStyle name="60% - Accent4 2" xfId="5361"/>
    <cellStyle name="60% - Accent4 3" xfId="5362"/>
    <cellStyle name="60% - Accent4 4" xfId="5363"/>
    <cellStyle name="60% - Accent4 5" xfId="5364"/>
    <cellStyle name="60% - Accent5" xfId="1651"/>
    <cellStyle name="60% - Accent5 2" xfId="5365"/>
    <cellStyle name="60% - Accent5 3" xfId="5366"/>
    <cellStyle name="60% - Accent5 4" xfId="5367"/>
    <cellStyle name="60% - Accent5 5" xfId="5368"/>
    <cellStyle name="60% - Accent6" xfId="1652"/>
    <cellStyle name="60% - Accent6 2" xfId="5369"/>
    <cellStyle name="60% - Accent6 3" xfId="5370"/>
    <cellStyle name="60% - Accent6 4" xfId="5371"/>
    <cellStyle name="60% - Accent6 5" xfId="5372"/>
    <cellStyle name="60% - Akzent1" xfId="2348"/>
    <cellStyle name="60% - Akzent2" xfId="2349"/>
    <cellStyle name="60% - Akzent3" xfId="2350"/>
    <cellStyle name="60% - Akzent4" xfId="2351"/>
    <cellStyle name="60% - Akzent5" xfId="2352"/>
    <cellStyle name="60% - Akzent6" xfId="2353"/>
    <cellStyle name="60% - Colore 1" xfId="1653" builtinId="32" customBuiltin="1"/>
    <cellStyle name="60% - Colore 1 10" xfId="2777"/>
    <cellStyle name="60% - Colore 1 11" xfId="2778"/>
    <cellStyle name="60% - Colore 1 2" xfId="2779"/>
    <cellStyle name="60% - Colore 1 2 2" xfId="2780"/>
    <cellStyle name="60% - Colore 1 3" xfId="2781"/>
    <cellStyle name="60% - Colore 1 3 2" xfId="5373"/>
    <cellStyle name="60% - Colore 1 4" xfId="2782"/>
    <cellStyle name="60% - Colore 1 4 2" xfId="5374"/>
    <cellStyle name="60% - Colore 1 5" xfId="2783"/>
    <cellStyle name="60% - Colore 1 6" xfId="2784"/>
    <cellStyle name="60% - Colore 1 7" xfId="2785"/>
    <cellStyle name="60% - Colore 1 8" xfId="2786"/>
    <cellStyle name="60% - Colore 1 9" xfId="2787"/>
    <cellStyle name="60% - Colore 2" xfId="1654" builtinId="36" customBuiltin="1"/>
    <cellStyle name="60% - Colore 2 10" xfId="2788"/>
    <cellStyle name="60% - Colore 2 11" xfId="2789"/>
    <cellStyle name="60% - Colore 2 2" xfId="2790"/>
    <cellStyle name="60% - Colore 2 2 2" xfId="2791"/>
    <cellStyle name="60% - Colore 2 3" xfId="2792"/>
    <cellStyle name="60% - Colore 2 3 2" xfId="5375"/>
    <cellStyle name="60% - Colore 2 4" xfId="2793"/>
    <cellStyle name="60% - Colore 2 4 2" xfId="5376"/>
    <cellStyle name="60% - Colore 2 5" xfId="2794"/>
    <cellStyle name="60% - Colore 2 6" xfId="2795"/>
    <cellStyle name="60% - Colore 2 7" xfId="2796"/>
    <cellStyle name="60% - Colore 2 8" xfId="2797"/>
    <cellStyle name="60% - Colore 2 9" xfId="2798"/>
    <cellStyle name="60% - Colore 3" xfId="1655" builtinId="40" customBuiltin="1"/>
    <cellStyle name="60% - Colore 3 10" xfId="2799"/>
    <cellStyle name="60% - Colore 3 11" xfId="2800"/>
    <cellStyle name="60% - Colore 3 2" xfId="2801"/>
    <cellStyle name="60% - Colore 3 2 2" xfId="2802"/>
    <cellStyle name="60% - Colore 3 3" xfId="2803"/>
    <cellStyle name="60% - Colore 3 3 2" xfId="5377"/>
    <cellStyle name="60% - Colore 3 4" xfId="2804"/>
    <cellStyle name="60% - Colore 3 4 2" xfId="5378"/>
    <cellStyle name="60% - Colore 3 5" xfId="2805"/>
    <cellStyle name="60% - Colore 3 6" xfId="2806"/>
    <cellStyle name="60% - Colore 3 7" xfId="2807"/>
    <cellStyle name="60% - Colore 3 8" xfId="2808"/>
    <cellStyle name="60% - Colore 3 9" xfId="2809"/>
    <cellStyle name="60% - Colore 4" xfId="1656" builtinId="44" customBuiltin="1"/>
    <cellStyle name="60% - Colore 4 10" xfId="2810"/>
    <cellStyle name="60% - Colore 4 11" xfId="2811"/>
    <cellStyle name="60% - Colore 4 2" xfId="2812"/>
    <cellStyle name="60% - Colore 4 2 2" xfId="2813"/>
    <cellStyle name="60% - Colore 4 3" xfId="2814"/>
    <cellStyle name="60% - Colore 4 3 2" xfId="5379"/>
    <cellStyle name="60% - Colore 4 4" xfId="2815"/>
    <cellStyle name="60% - Colore 4 4 2" xfId="5380"/>
    <cellStyle name="60% - Colore 4 5" xfId="2816"/>
    <cellStyle name="60% - Colore 4 6" xfId="2817"/>
    <cellStyle name="60% - Colore 4 7" xfId="2818"/>
    <cellStyle name="60% - Colore 4 8" xfId="2819"/>
    <cellStyle name="60% - Colore 4 9" xfId="2820"/>
    <cellStyle name="60% - Colore 5" xfId="1657" builtinId="48" customBuiltin="1"/>
    <cellStyle name="60% - Colore 5 10" xfId="2821"/>
    <cellStyle name="60% - Colore 5 11" xfId="2822"/>
    <cellStyle name="60% - Colore 5 2" xfId="2823"/>
    <cellStyle name="60% - Colore 5 2 2" xfId="2824"/>
    <cellStyle name="60% - Colore 5 3" xfId="2825"/>
    <cellStyle name="60% - Colore 5 3 2" xfId="5381"/>
    <cellStyle name="60% - Colore 5 4" xfId="2826"/>
    <cellStyle name="60% - Colore 5 4 2" xfId="5382"/>
    <cellStyle name="60% - Colore 5 5" xfId="2827"/>
    <cellStyle name="60% - Colore 5 6" xfId="2828"/>
    <cellStyle name="60% - Colore 5 7" xfId="2829"/>
    <cellStyle name="60% - Colore 5 8" xfId="2830"/>
    <cellStyle name="60% - Colore 5 9" xfId="2831"/>
    <cellStyle name="60% - Colore 6" xfId="1658" builtinId="52" customBuiltin="1"/>
    <cellStyle name="60% - Colore 6 10" xfId="2832"/>
    <cellStyle name="60% - Colore 6 11" xfId="2833"/>
    <cellStyle name="60% - Colore 6 2" xfId="2834"/>
    <cellStyle name="60% - Colore 6 2 2" xfId="2835"/>
    <cellStyle name="60% - Colore 6 3" xfId="2836"/>
    <cellStyle name="60% - Colore 6 3 2" xfId="5383"/>
    <cellStyle name="60% - Colore 6 4" xfId="2837"/>
    <cellStyle name="60% - Colore 6 4 2" xfId="5384"/>
    <cellStyle name="60% - Colore 6 5" xfId="2838"/>
    <cellStyle name="60% - Colore 6 6" xfId="2839"/>
    <cellStyle name="60% - Colore 6 7" xfId="2840"/>
    <cellStyle name="60% - Colore 6 8" xfId="2841"/>
    <cellStyle name="60% - Colore 6 9" xfId="2842"/>
    <cellStyle name="60% - Dekorfärg1" xfId="5385"/>
    <cellStyle name="60% - Dekorfärg2" xfId="5386"/>
    <cellStyle name="60% - Dekorfärg3" xfId="5387"/>
    <cellStyle name="60% - Dekorfärg4" xfId="5388"/>
    <cellStyle name="60% - Dekorfärg5" xfId="5389"/>
    <cellStyle name="60% - Dekorfärg6" xfId="5390"/>
    <cellStyle name="60% - Ênfase1" xfId="2843"/>
    <cellStyle name="60% - Ênfase2" xfId="2844"/>
    <cellStyle name="60% - Ênfase3" xfId="2845"/>
    <cellStyle name="60% - Ênfase4" xfId="2846"/>
    <cellStyle name="60% - Ênfase5" xfId="2847"/>
    <cellStyle name="60% - Ênfase6" xfId="2848"/>
    <cellStyle name="60% - Énfasis1" xfId="1659"/>
    <cellStyle name="60% - Énfasis2" xfId="1660"/>
    <cellStyle name="60% - Énfasis3" xfId="1661"/>
    <cellStyle name="60% - Énfasis4" xfId="1662"/>
    <cellStyle name="60% - Énfasis5" xfId="1663"/>
    <cellStyle name="60% - Énfasis6" xfId="1664"/>
    <cellStyle name="8" xfId="2849"/>
    <cellStyle name="a" xfId="2850"/>
    <cellStyle name="A3 297 x 420 mm" xfId="2851"/>
    <cellStyle name="aa" xfId="2852"/>
    <cellStyle name="aa 2" xfId="2853"/>
    <cellStyle name="aa 3" xfId="2854"/>
    <cellStyle name="aa 4" xfId="2855"/>
    <cellStyle name="aa 5" xfId="2856"/>
    <cellStyle name="Accent1" xfId="1665"/>
    <cellStyle name="Accent1 2" xfId="5391"/>
    <cellStyle name="Accent1 3" xfId="5392"/>
    <cellStyle name="Accent1 4" xfId="5393"/>
    <cellStyle name="Accent1 5" xfId="5394"/>
    <cellStyle name="Accent2" xfId="1666"/>
    <cellStyle name="Accent2 2" xfId="5395"/>
    <cellStyle name="Accent2 3" xfId="5396"/>
    <cellStyle name="Accent2 4" xfId="5397"/>
    <cellStyle name="Accent2 5" xfId="5398"/>
    <cellStyle name="Accent3" xfId="1667"/>
    <cellStyle name="Accent3 2" xfId="5399"/>
    <cellStyle name="Accent3 3" xfId="5400"/>
    <cellStyle name="Accent3 4" xfId="5401"/>
    <cellStyle name="Accent3 5" xfId="5402"/>
    <cellStyle name="Accent4" xfId="1668"/>
    <cellStyle name="Accent4 2" xfId="5403"/>
    <cellStyle name="Accent4 3" xfId="5404"/>
    <cellStyle name="Accent4 4" xfId="5405"/>
    <cellStyle name="Accent4 5" xfId="5406"/>
    <cellStyle name="Accent5" xfId="1669"/>
    <cellStyle name="Accent5 2" xfId="5407"/>
    <cellStyle name="Accent5 3" xfId="5408"/>
    <cellStyle name="Accent5 4" xfId="5409"/>
    <cellStyle name="Accent5 5" xfId="5410"/>
    <cellStyle name="Accent6" xfId="1670"/>
    <cellStyle name="Accent6 2" xfId="5411"/>
    <cellStyle name="Accent6 3" xfId="5412"/>
    <cellStyle name="Accent6 4" xfId="5413"/>
    <cellStyle name="Accent6 5" xfId="5414"/>
    <cellStyle name="active" xfId="2857"/>
    <cellStyle name="Actual Date" xfId="2858"/>
    <cellStyle name="Add" xfId="1671"/>
    <cellStyle name="adj_share" xfId="1672"/>
    <cellStyle name="Adjusted" xfId="1673"/>
    <cellStyle name="Adjusted 2" xfId="3769"/>
    <cellStyle name="AFE" xfId="2859"/>
    <cellStyle name="Afjusted" xfId="1674"/>
    <cellStyle name="Afjusted 2" xfId="3770"/>
    <cellStyle name="Akzent1" xfId="2354"/>
    <cellStyle name="Akzent2" xfId="2355"/>
    <cellStyle name="Akzent3" xfId="2356"/>
    <cellStyle name="Akzent4" xfId="2357"/>
    <cellStyle name="Akzent5" xfId="2358"/>
    <cellStyle name="Akzent6" xfId="2359"/>
    <cellStyle name="Annee" xfId="1675"/>
    <cellStyle name="Annee 2" xfId="3771"/>
    <cellStyle name="Anteckning" xfId="5415"/>
    <cellStyle name="Arial 10" xfId="5416"/>
    <cellStyle name="Arial 12" xfId="5417"/>
    <cellStyle name="assumption" xfId="1676"/>
    <cellStyle name="Ausgabe" xfId="2360"/>
    <cellStyle name="Avertissement" xfId="2361"/>
    <cellStyle name="Avertissement 2" xfId="5418"/>
    <cellStyle name="b" xfId="1677"/>
    <cellStyle name="b_Acc_dil_ALT_ALD" xfId="1678"/>
    <cellStyle name="b_ALT_Gallaher_Imperial analysisv57" xfId="1679"/>
    <cellStyle name="b_ALT_Gallaher_Imperial analysisv59" xfId="1680"/>
    <cellStyle name="b_ALT_Gallaher_Imperial analysisv62" xfId="1681"/>
    <cellStyle name="b_Altadis_LBO_24 (AL)" xfId="1682"/>
    <cellStyle name="b_AVP_Aldeasa v3" xfId="1683"/>
    <cellStyle name="b_AVP_Altadis_Logistav1" xfId="1684"/>
    <cellStyle name="b_Cashflows" xfId="5419"/>
    <cellStyle name="b_Cashflows_CostoAmm ImserFinalFix2_post shortfall_C_MS_repurchase_310309" xfId="5420"/>
    <cellStyle name="b_Cashflows_Imser_Lb notes_buy back_riepilogo (2)" xfId="5421"/>
    <cellStyle name="b_Cashflows_nuova simulazione_unwinding Imser_2008 09 30_cessione dec08" xfId="5422"/>
    <cellStyle name="b_Cashflows_On going fees garanzia Beni Stabili-Imser" xfId="5423"/>
    <cellStyle name="b_CostoAmm ImserFinalFix2_post shortfall_C_MS_repurchase_310309" xfId="5424"/>
    <cellStyle name="b_CostoAmm ImserFinalVar2_A2b_repurchase" xfId="5425"/>
    <cellStyle name="b_CostoAmm ImserFinalVar2_post shortfall_A2b_repurchase" xfId="5426"/>
    <cellStyle name="b_Eagle Bear model v8" xfId="1685"/>
    <cellStyle name="b_Eagle Bear model v8_Analisi Forecast Flash rl" xfId="5427"/>
    <cellStyle name="b_Eagle Bear model v8_Analisi Forecast Flash rl_Conto Economico_ACT_BDG_FCST_LY" xfId="5428"/>
    <cellStyle name="b_Eagle Bear model v8_Copia di Switzerland IT November_ottimist" xfId="5429"/>
    <cellStyle name="b_Eagle Bear model v8_template_piano_REPCECA_istruzioni" xfId="5430"/>
    <cellStyle name="b_Eagle Bear model v8_template_piano_REPCECA_istruzioni_v2" xfId="5431"/>
    <cellStyle name="b_Final Structure" xfId="5432"/>
    <cellStyle name="b_GKN_FNM model v3" xfId="1686"/>
    <cellStyle name="b_GKN_FNM model v3 2" xfId="3772"/>
    <cellStyle name="b_GKN_FNM model v3_Analisi Forecast Flash" xfId="5433"/>
    <cellStyle name="b_GKN_FNM model v3_Analisi Forecast Flash v1" xfId="5434"/>
    <cellStyle name="b_GKN_FNM model v3_Analisi Forecast Flash v1_Conto Economico_ACT_BDG_FCST_LY" xfId="5435"/>
    <cellStyle name="b_GKN_FNM model v3_Analisi Forecast Flash_Conto Economico_ACT_BDG_FCST_LY" xfId="5436"/>
    <cellStyle name="b_GKN_FNM model v3_Back up presentation file_4" xfId="5437"/>
    <cellStyle name="b_GKN_FNM model v3_Conto Economico_ACT_BDG_FCST_LY" xfId="5438"/>
    <cellStyle name="b_GKN_FNM model v3_template_piano_REPCECA_istruzioni" xfId="5439"/>
    <cellStyle name="b_GKN_FNM model v3_template_piano_REPCECA_istruzioni_v2" xfId="5440"/>
    <cellStyle name="b_GKN_FNM model v3_template_piano_REPCECA_v2" xfId="5441"/>
    <cellStyle name="b_Imser Expected Amortisation Schedules (OC)" xfId="5442"/>
    <cellStyle name="b_Imser Expected Amortisation Schedules (OC)_CostoAmm ImserFinalFix2_post shortfall_C_MS_repurchase_310309" xfId="5443"/>
    <cellStyle name="b_Imser Expected Amortisation Schedules (OC)_Imser_Lb notes_buy back_riepilogo (2)" xfId="5444"/>
    <cellStyle name="b_Imser Expected Amortisation Schedules (OC)_nuova simulazione_unwinding Imser_2008 09 30_cessione dec08" xfId="5445"/>
    <cellStyle name="b_Imser Expected Amortisation Schedules (OC)_On going fees garanzia Beni Stabili-Imser" xfId="5446"/>
    <cellStyle name="b_Imser_Lb notes_buy back_riepilogo (2)" xfId="5447"/>
    <cellStyle name="b_Mivisa DCF v1" xfId="1687"/>
    <cellStyle name="b_nuova simulazione_unwinding Imser_2008 09 30_cessione dec08" xfId="5448"/>
    <cellStyle name="b_On going fees garanzia Beni Stabili-Imser" xfId="5449"/>
    <cellStyle name="b_Summary" xfId="5450"/>
    <cellStyle name="b_valuation 100305_JPM_LZD" xfId="1688"/>
    <cellStyle name="Background" xfId="1689"/>
    <cellStyle name="Background 2" xfId="3773"/>
    <cellStyle name="Bad" xfId="1690"/>
    <cellStyle name="Bad 2" xfId="5451"/>
    <cellStyle name="Bad 3" xfId="5452"/>
    <cellStyle name="Bad 4" xfId="5453"/>
    <cellStyle name="Bad 5" xfId="5454"/>
    <cellStyle name="bbox" xfId="1691"/>
    <cellStyle name="bbox 2" xfId="5455"/>
    <cellStyle name="Beräkning" xfId="5456"/>
    <cellStyle name="Berechnung" xfId="2362"/>
    <cellStyle name="Billing" xfId="1692"/>
    <cellStyle name="Billing 2" xfId="3774"/>
    <cellStyle name="bjla" xfId="1693"/>
    <cellStyle name="bjla 2" xfId="5457"/>
    <cellStyle name="bl" xfId="1694"/>
    <cellStyle name="Black" xfId="1695"/>
    <cellStyle name="Black 2" xfId="3775"/>
    <cellStyle name="BlackStrike" xfId="1696"/>
    <cellStyle name="BlackText" xfId="1697"/>
    <cellStyle name="blank" xfId="1698"/>
    <cellStyle name="blank 2" xfId="5458"/>
    <cellStyle name="blp_column_header" xfId="5459"/>
    <cellStyle name="Blue" xfId="1699"/>
    <cellStyle name="blue$00" xfId="5460"/>
    <cellStyle name="Blue&amp;white" xfId="1700"/>
    <cellStyle name="bluenodec" xfId="1701"/>
    <cellStyle name="bluepercent" xfId="1702"/>
    <cellStyle name="BM Header Main" xfId="1703"/>
    <cellStyle name="BM Header Non-Underlined" xfId="1704"/>
    <cellStyle name="BM Header Secondary" xfId="1705"/>
    <cellStyle name="BM Header Underlined" xfId="1706"/>
    <cellStyle name="BM Input" xfId="1707"/>
    <cellStyle name="BM Input External Link" xfId="1708"/>
    <cellStyle name="BM Input Modeller" xfId="1709"/>
    <cellStyle name="BM Input Static" xfId="1710"/>
    <cellStyle name="BM Label" xfId="1711"/>
    <cellStyle name="BM UF in Col E" xfId="1712"/>
    <cellStyle name="Body" xfId="2860"/>
    <cellStyle name="Body: normal cell" xfId="5461"/>
    <cellStyle name="Body_$Dollars" xfId="5462"/>
    <cellStyle name="Bold/Border" xfId="2861"/>
    <cellStyle name="Bol-Data" xfId="2862"/>
    <cellStyle name="BoldText" xfId="1713"/>
    <cellStyle name="bolet" xfId="2863"/>
    <cellStyle name="Bom" xfId="2864"/>
    <cellStyle name="Border Heavy" xfId="1714"/>
    <cellStyle name="Border Thin" xfId="1715"/>
    <cellStyle name="Bottom Edge" xfId="1716"/>
    <cellStyle name="BottomBorder" xfId="1717"/>
    <cellStyle name="BottomBorder 2" xfId="3776"/>
    <cellStyle name="bout" xfId="5463"/>
    <cellStyle name="box blue" xfId="1718"/>
    <cellStyle name="box blue 2" xfId="5464"/>
    <cellStyle name="box brown" xfId="1719"/>
    <cellStyle name="box brown 2" xfId="5465"/>
    <cellStyle name="BP" xfId="1720"/>
    <cellStyle name="bp--" xfId="1721"/>
    <cellStyle name="BP 10" xfId="5466"/>
    <cellStyle name="BP 2" xfId="5467"/>
    <cellStyle name="BP 3" xfId="5468"/>
    <cellStyle name="BP 4" xfId="5469"/>
    <cellStyle name="BP 5" xfId="5470"/>
    <cellStyle name="BP 6" xfId="5471"/>
    <cellStyle name="BP 7" xfId="5472"/>
    <cellStyle name="BP 8" xfId="5473"/>
    <cellStyle name="BP 9" xfId="5474"/>
    <cellStyle name="Bra" xfId="5475"/>
    <cellStyle name="British Pound" xfId="5476"/>
    <cellStyle name="bt" xfId="5477"/>
    <cellStyle name="btit" xfId="5478"/>
    <cellStyle name="Buena" xfId="1722"/>
    <cellStyle name="Bullet" xfId="2865"/>
    <cellStyle name="Buyer" xfId="1723"/>
    <cellStyle name="c" xfId="5479"/>
    <cellStyle name="c_Macros" xfId="5480"/>
    <cellStyle name="c_Macros (2)" xfId="5481"/>
    <cellStyle name="c_Macros (2)_BPSCI" xfId="5482"/>
    <cellStyle name="c_Macros (2)_BPSCI_Cashflows" xfId="5483"/>
    <cellStyle name="c_Macros (2)_BPSCI_Cashflows_CostoAmm ImserFinalFix2_post shortfall_C_MS_repurchase_310309" xfId="5484"/>
    <cellStyle name="c_Macros (2)_BPSCI_Cashflows_Imser_Lb notes_buy back_riepilogo (2)" xfId="5485"/>
    <cellStyle name="c_Macros (2)_BPSCI_Cashflows_nuova simulazione_unwinding Imser_2008 09 30_cessione dec08" xfId="5486"/>
    <cellStyle name="c_Macros (2)_BPSCI_Cashflows_On going fees garanzia Beni Stabili-Imser" xfId="5487"/>
    <cellStyle name="c_Macros (2)_BPSCI_CostoAmm ImserFinalFix2_post shortfall_C_MS_repurchase_310309" xfId="5488"/>
    <cellStyle name="c_Macros (2)_BPSCI_CostoAmm ImserFinalVar2_A2b_repurchase" xfId="5489"/>
    <cellStyle name="c_Macros (2)_BPSCI_CostoAmm ImserFinalVar2_post shortfall_A2b_repurchase" xfId="5490"/>
    <cellStyle name="c_Macros (2)_BPSCI_Final Structure" xfId="5491"/>
    <cellStyle name="c_Macros (2)_BPSCI_Imser Expected Amortisation Schedules (OC)" xfId="5492"/>
    <cellStyle name="c_Macros (2)_BPSCI_Imser Expected Amortisation Schedules (OC)_CostoAmm ImserFinalFix2_post shortfall_C_MS_repurchase_310309" xfId="5493"/>
    <cellStyle name="c_Macros (2)_BPSCI_Imser Expected Amortisation Schedules (OC)_Imser_Lb notes_buy back_riepilogo (2)" xfId="5494"/>
    <cellStyle name="c_Macros (2)_BPSCI_Imser Expected Amortisation Schedules (OC)_nuova simulazione_unwinding Imser_2008 09 30_cessione dec08" xfId="5495"/>
    <cellStyle name="c_Macros (2)_BPSCI_Imser Expected Amortisation Schedules (OC)_On going fees garanzia Beni Stabili-Imser" xfId="5496"/>
    <cellStyle name="c_Macros (2)_BPSCI_Imser_Lb notes_buy back_riepilogo (2)" xfId="5497"/>
    <cellStyle name="c_Macros (2)_BPSCI_nuova simulazione_unwinding Imser_2008 09 30_cessione dec08" xfId="5498"/>
    <cellStyle name="c_Macros (2)_BPSCI_On going fees garanzia Beni Stabili-Imser" xfId="5499"/>
    <cellStyle name="c_Macros (2)_BPSCI_Summary" xfId="5500"/>
    <cellStyle name="c_Macros (2)_Cashflows" xfId="5501"/>
    <cellStyle name="c_Macros (2)_Cashflows_CostoAmm ImserFinalFix2_post shortfall_C_MS_repurchase_310309" xfId="5502"/>
    <cellStyle name="c_Macros (2)_Cashflows_Imser_Lb notes_buy back_riepilogo (2)" xfId="5503"/>
    <cellStyle name="c_Macros (2)_Cashflows_nuova simulazione_unwinding Imser_2008 09 30_cessione dec08" xfId="5504"/>
    <cellStyle name="c_Macros (2)_Cashflows_On going fees garanzia Beni Stabili-Imser" xfId="5505"/>
    <cellStyle name="c_Macros (2)_CFTenant" xfId="5506"/>
    <cellStyle name="c_Macros (2)_CFTenant.xls Chart 10" xfId="5507"/>
    <cellStyle name="c_Macros (2)_CFTenant.xls Chart 10_Cashflows" xfId="5508"/>
    <cellStyle name="c_Macros (2)_CFTenant.xls Chart 10_Cashflows_CostoAmm ImserFinalFix2_post shortfall_C_MS_repurchase_310309" xfId="5509"/>
    <cellStyle name="c_Macros (2)_CFTenant.xls Chart 10_Cashflows_Imser_Lb notes_buy back_riepilogo (2)" xfId="5510"/>
    <cellStyle name="c_Macros (2)_CFTenant.xls Chart 10_Cashflows_nuova simulazione_unwinding Imser_2008 09 30_cessione dec08" xfId="5511"/>
    <cellStyle name="c_Macros (2)_CFTenant.xls Chart 10_Cashflows_On going fees garanzia Beni Stabili-Imser" xfId="5512"/>
    <cellStyle name="c_Macros (2)_CFTenant.xls Chart 10_CostoAmm ImserFinalFix2_post shortfall_C_MS_repurchase_310309" xfId="5513"/>
    <cellStyle name="c_Macros (2)_CFTenant.xls Chart 10_CostoAmm ImserFinalVar2_A2b_repurchase" xfId="5514"/>
    <cellStyle name="c_Macros (2)_CFTenant.xls Chart 10_CostoAmm ImserFinalVar2_post shortfall_A2b_repurchase" xfId="5515"/>
    <cellStyle name="c_Macros (2)_CFTenant.xls Chart 10_Final Structure" xfId="5516"/>
    <cellStyle name="c_Macros (2)_CFTenant.xls Chart 10_Imser Expected Amortisation Schedules (OC)" xfId="5517"/>
    <cellStyle name="c_Macros (2)_CFTenant.xls Chart 10_Imser Expected Amortisation Schedules (OC)_CostoAmm ImserFinalFix2_post shortfall_C_MS_repurchase_310309" xfId="5518"/>
    <cellStyle name="c_Macros (2)_CFTenant.xls Chart 10_Imser Expected Amortisation Schedules (OC)_Imser_Lb notes_buy back_riepilogo (2)" xfId="5519"/>
    <cellStyle name="c_Macros (2)_CFTenant.xls Chart 10_Imser Expected Amortisation Schedules (OC)_nuova simulazione_unwinding Imser_2008 09 30_cessione dec08" xfId="5520"/>
    <cellStyle name="c_Macros (2)_CFTenant.xls Chart 10_Imser Expected Amortisation Schedules (OC)_On going fees garanzia Beni Stabili-Imser" xfId="5521"/>
    <cellStyle name="c_Macros (2)_CFTenant.xls Chart 10_Imser_Lb notes_buy back_riepilogo (2)" xfId="5522"/>
    <cellStyle name="c_Macros (2)_CFTenant.xls Chart 10_nuova simulazione_unwinding Imser_2008 09 30_cessione dec08" xfId="5523"/>
    <cellStyle name="c_Macros (2)_CFTenant.xls Chart 10_On going fees garanzia Beni Stabili-Imser" xfId="5524"/>
    <cellStyle name="c_Macros (2)_CFTenant.xls Chart 10_Summary" xfId="5525"/>
    <cellStyle name="c_Macros (2)_CFTenant.xls Chart 11" xfId="5526"/>
    <cellStyle name="c_Macros (2)_CFTenant.xls Chart 11_Cashflows" xfId="5527"/>
    <cellStyle name="c_Macros (2)_CFTenant.xls Chart 11_Cashflows_CostoAmm ImserFinalFix2_post shortfall_C_MS_repurchase_310309" xfId="5528"/>
    <cellStyle name="c_Macros (2)_CFTenant.xls Chart 11_Cashflows_Imser_Lb notes_buy back_riepilogo (2)" xfId="5529"/>
    <cellStyle name="c_Macros (2)_CFTenant.xls Chart 11_Cashflows_nuova simulazione_unwinding Imser_2008 09 30_cessione dec08" xfId="5530"/>
    <cellStyle name="c_Macros (2)_CFTenant.xls Chart 11_Cashflows_On going fees garanzia Beni Stabili-Imser" xfId="5531"/>
    <cellStyle name="c_Macros (2)_CFTenant.xls Chart 11_CostoAmm ImserFinalFix2_post shortfall_C_MS_repurchase_310309" xfId="5532"/>
    <cellStyle name="c_Macros (2)_CFTenant.xls Chart 11_CostoAmm ImserFinalVar2_A2b_repurchase" xfId="5533"/>
    <cellStyle name="c_Macros (2)_CFTenant.xls Chart 11_CostoAmm ImserFinalVar2_post shortfall_A2b_repurchase" xfId="5534"/>
    <cellStyle name="c_Macros (2)_CFTenant.xls Chart 11_Final Structure" xfId="5535"/>
    <cellStyle name="c_Macros (2)_CFTenant.xls Chart 11_Imser Expected Amortisation Schedules (OC)" xfId="5536"/>
    <cellStyle name="c_Macros (2)_CFTenant.xls Chart 11_Imser Expected Amortisation Schedules (OC)_CostoAmm ImserFinalFix2_post shortfall_C_MS_repurchase_310309" xfId="5537"/>
    <cellStyle name="c_Macros (2)_CFTenant.xls Chart 11_Imser Expected Amortisation Schedules (OC)_Imser_Lb notes_buy back_riepilogo (2)" xfId="5538"/>
    <cellStyle name="c_Macros (2)_CFTenant.xls Chart 11_Imser Expected Amortisation Schedules (OC)_nuova simulazione_unwinding Imser_2008 09 30_cessione dec08" xfId="5539"/>
    <cellStyle name="c_Macros (2)_CFTenant.xls Chart 11_Imser Expected Amortisation Schedules (OC)_On going fees garanzia Beni Stabili-Imser" xfId="5540"/>
    <cellStyle name="c_Macros (2)_CFTenant.xls Chart 11_Imser_Lb notes_buy back_riepilogo (2)" xfId="5541"/>
    <cellStyle name="c_Macros (2)_CFTenant.xls Chart 11_nuova simulazione_unwinding Imser_2008 09 30_cessione dec08" xfId="5542"/>
    <cellStyle name="c_Macros (2)_CFTenant.xls Chart 11_On going fees garanzia Beni Stabili-Imser" xfId="5543"/>
    <cellStyle name="c_Macros (2)_CFTenant.xls Chart 11_Summary" xfId="5544"/>
    <cellStyle name="c_Macros (2)_CFTenant.xls Chart 12" xfId="5545"/>
    <cellStyle name="c_Macros (2)_CFTenant.xls Chart 12_Cashflows" xfId="5546"/>
    <cellStyle name="c_Macros (2)_CFTenant.xls Chart 12_Cashflows_CostoAmm ImserFinalFix2_post shortfall_C_MS_repurchase_310309" xfId="5547"/>
    <cellStyle name="c_Macros (2)_CFTenant.xls Chart 12_Cashflows_Imser_Lb notes_buy back_riepilogo (2)" xfId="5548"/>
    <cellStyle name="c_Macros (2)_CFTenant.xls Chart 12_Cashflows_nuova simulazione_unwinding Imser_2008 09 30_cessione dec08" xfId="5549"/>
    <cellStyle name="c_Macros (2)_CFTenant.xls Chart 12_Cashflows_On going fees garanzia Beni Stabili-Imser" xfId="5550"/>
    <cellStyle name="c_Macros (2)_CFTenant.xls Chart 12_CostoAmm ImserFinalFix2_post shortfall_C_MS_repurchase_310309" xfId="5551"/>
    <cellStyle name="c_Macros (2)_CFTenant.xls Chart 12_CostoAmm ImserFinalVar2_A2b_repurchase" xfId="5552"/>
    <cellStyle name="c_Macros (2)_CFTenant.xls Chart 12_CostoAmm ImserFinalVar2_post shortfall_A2b_repurchase" xfId="5553"/>
    <cellStyle name="c_Macros (2)_CFTenant.xls Chart 12_Final Structure" xfId="5554"/>
    <cellStyle name="c_Macros (2)_CFTenant.xls Chart 12_Imser Expected Amortisation Schedules (OC)" xfId="5555"/>
    <cellStyle name="c_Macros (2)_CFTenant.xls Chart 12_Imser Expected Amortisation Schedules (OC)_CostoAmm ImserFinalFix2_post shortfall_C_MS_repurchase_310309" xfId="5556"/>
    <cellStyle name="c_Macros (2)_CFTenant.xls Chart 12_Imser Expected Amortisation Schedules (OC)_Imser_Lb notes_buy back_riepilogo (2)" xfId="5557"/>
    <cellStyle name="c_Macros (2)_CFTenant.xls Chart 12_Imser Expected Amortisation Schedules (OC)_nuova simulazione_unwinding Imser_2008 09 30_cessione dec08" xfId="5558"/>
    <cellStyle name="c_Macros (2)_CFTenant.xls Chart 12_Imser Expected Amortisation Schedules (OC)_On going fees garanzia Beni Stabili-Imser" xfId="5559"/>
    <cellStyle name="c_Macros (2)_CFTenant.xls Chart 12_Imser_Lb notes_buy back_riepilogo (2)" xfId="5560"/>
    <cellStyle name="c_Macros (2)_CFTenant.xls Chart 12_nuova simulazione_unwinding Imser_2008 09 30_cessione dec08" xfId="5561"/>
    <cellStyle name="c_Macros (2)_CFTenant.xls Chart 12_On going fees garanzia Beni Stabili-Imser" xfId="5562"/>
    <cellStyle name="c_Macros (2)_CFTenant.xls Chart 12_Summary" xfId="5563"/>
    <cellStyle name="c_Macros (2)_CFTenant.xls Chart 4" xfId="5564"/>
    <cellStyle name="c_Macros (2)_CFTenant.xls Chart 4_Cashflows" xfId="5565"/>
    <cellStyle name="c_Macros (2)_CFTenant.xls Chart 4_Cashflows_CostoAmm ImserFinalFix2_post shortfall_C_MS_repurchase_310309" xfId="5566"/>
    <cellStyle name="c_Macros (2)_CFTenant.xls Chart 4_Cashflows_Imser_Lb notes_buy back_riepilogo (2)" xfId="5567"/>
    <cellStyle name="c_Macros (2)_CFTenant.xls Chart 4_Cashflows_nuova simulazione_unwinding Imser_2008 09 30_cessione dec08" xfId="5568"/>
    <cellStyle name="c_Macros (2)_CFTenant.xls Chart 4_Cashflows_On going fees garanzia Beni Stabili-Imser" xfId="5569"/>
    <cellStyle name="c_Macros (2)_CFTenant.xls Chart 4_CostoAmm ImserFinalFix2_post shortfall_C_MS_repurchase_310309" xfId="5570"/>
    <cellStyle name="c_Macros (2)_CFTenant.xls Chart 4_CostoAmm ImserFinalVar2_A2b_repurchase" xfId="5571"/>
    <cellStyle name="c_Macros (2)_CFTenant.xls Chart 4_CostoAmm ImserFinalVar2_post shortfall_A2b_repurchase" xfId="5572"/>
    <cellStyle name="c_Macros (2)_CFTenant.xls Chart 4_Final Structure" xfId="5573"/>
    <cellStyle name="c_Macros (2)_CFTenant.xls Chart 4_Imser Expected Amortisation Schedules (OC)" xfId="5574"/>
    <cellStyle name="c_Macros (2)_CFTenant.xls Chart 4_Imser Expected Amortisation Schedules (OC)_CostoAmm ImserFinalFix2_post shortfall_C_MS_repurchase_310309" xfId="5575"/>
    <cellStyle name="c_Macros (2)_CFTenant.xls Chart 4_Imser Expected Amortisation Schedules (OC)_Imser_Lb notes_buy back_riepilogo (2)" xfId="5576"/>
    <cellStyle name="c_Macros (2)_CFTenant.xls Chart 4_Imser Expected Amortisation Schedules (OC)_nuova simulazione_unwinding Imser_2008 09 30_cessione dec08" xfId="5577"/>
    <cellStyle name="c_Macros (2)_CFTenant.xls Chart 4_Imser Expected Amortisation Schedules (OC)_On going fees garanzia Beni Stabili-Imser" xfId="5578"/>
    <cellStyle name="c_Macros (2)_CFTenant.xls Chart 4_Imser_Lb notes_buy back_riepilogo (2)" xfId="5579"/>
    <cellStyle name="c_Macros (2)_CFTenant.xls Chart 4_nuova simulazione_unwinding Imser_2008 09 30_cessione dec08" xfId="5580"/>
    <cellStyle name="c_Macros (2)_CFTenant.xls Chart 4_On going fees garanzia Beni Stabili-Imser" xfId="5581"/>
    <cellStyle name="c_Macros (2)_CFTenant.xls Chart 4_Summary" xfId="5582"/>
    <cellStyle name="c_Macros (2)_CFTenant.xls Chart 6" xfId="5583"/>
    <cellStyle name="c_Macros (2)_CFTenant.xls Chart 6_Cashflows" xfId="5584"/>
    <cellStyle name="c_Macros (2)_CFTenant.xls Chart 6_Cashflows_CostoAmm ImserFinalFix2_post shortfall_C_MS_repurchase_310309" xfId="5585"/>
    <cellStyle name="c_Macros (2)_CFTenant.xls Chart 6_Cashflows_Imser_Lb notes_buy back_riepilogo (2)" xfId="5586"/>
    <cellStyle name="c_Macros (2)_CFTenant.xls Chart 6_Cashflows_nuova simulazione_unwinding Imser_2008 09 30_cessione dec08" xfId="5587"/>
    <cellStyle name="c_Macros (2)_CFTenant.xls Chart 6_Cashflows_On going fees garanzia Beni Stabili-Imser" xfId="5588"/>
    <cellStyle name="c_Macros (2)_CFTenant.xls Chart 6_CostoAmm ImserFinalFix2_post shortfall_C_MS_repurchase_310309" xfId="5589"/>
    <cellStyle name="c_Macros (2)_CFTenant.xls Chart 6_CostoAmm ImserFinalVar2_A2b_repurchase" xfId="5590"/>
    <cellStyle name="c_Macros (2)_CFTenant.xls Chart 6_CostoAmm ImserFinalVar2_post shortfall_A2b_repurchase" xfId="5591"/>
    <cellStyle name="c_Macros (2)_CFTenant.xls Chart 6_Final Structure" xfId="5592"/>
    <cellStyle name="c_Macros (2)_CFTenant.xls Chart 6_Imser Expected Amortisation Schedules (OC)" xfId="5593"/>
    <cellStyle name="c_Macros (2)_CFTenant.xls Chart 6_Imser Expected Amortisation Schedules (OC)_CostoAmm ImserFinalFix2_post shortfall_C_MS_repurchase_310309" xfId="5594"/>
    <cellStyle name="c_Macros (2)_CFTenant.xls Chart 6_Imser Expected Amortisation Schedules (OC)_Imser_Lb notes_buy back_riepilogo (2)" xfId="5595"/>
    <cellStyle name="c_Macros (2)_CFTenant.xls Chart 6_Imser Expected Amortisation Schedules (OC)_nuova simulazione_unwinding Imser_2008 09 30_cessione dec08" xfId="5596"/>
    <cellStyle name="c_Macros (2)_CFTenant.xls Chart 6_Imser Expected Amortisation Schedules (OC)_On going fees garanzia Beni Stabili-Imser" xfId="5597"/>
    <cellStyle name="c_Macros (2)_CFTenant.xls Chart 6_Imser_Lb notes_buy back_riepilogo (2)" xfId="5598"/>
    <cellStyle name="c_Macros (2)_CFTenant.xls Chart 6_nuova simulazione_unwinding Imser_2008 09 30_cessione dec08" xfId="5599"/>
    <cellStyle name="c_Macros (2)_CFTenant.xls Chart 6_On going fees garanzia Beni Stabili-Imser" xfId="5600"/>
    <cellStyle name="c_Macros (2)_CFTenant.xls Chart 6_Summary" xfId="5601"/>
    <cellStyle name="c_Macros (2)_CFTenant.xls Chart 7" xfId="5602"/>
    <cellStyle name="c_Macros (2)_CFTenant.xls Chart 7_Cashflows" xfId="5603"/>
    <cellStyle name="c_Macros (2)_CFTenant.xls Chart 7_Cashflows_CostoAmm ImserFinalFix2_post shortfall_C_MS_repurchase_310309" xfId="5604"/>
    <cellStyle name="c_Macros (2)_CFTenant.xls Chart 7_Cashflows_Imser_Lb notes_buy back_riepilogo (2)" xfId="5605"/>
    <cellStyle name="c_Macros (2)_CFTenant.xls Chart 7_Cashflows_nuova simulazione_unwinding Imser_2008 09 30_cessione dec08" xfId="5606"/>
    <cellStyle name="c_Macros (2)_CFTenant.xls Chart 7_Cashflows_On going fees garanzia Beni Stabili-Imser" xfId="5607"/>
    <cellStyle name="c_Macros (2)_CFTenant.xls Chart 7_CostoAmm ImserFinalFix2_post shortfall_C_MS_repurchase_310309" xfId="5608"/>
    <cellStyle name="c_Macros (2)_CFTenant.xls Chart 7_CostoAmm ImserFinalVar2_A2b_repurchase" xfId="5609"/>
    <cellStyle name="c_Macros (2)_CFTenant.xls Chart 7_CostoAmm ImserFinalVar2_post shortfall_A2b_repurchase" xfId="5610"/>
    <cellStyle name="c_Macros (2)_CFTenant.xls Chart 7_Final Structure" xfId="5611"/>
    <cellStyle name="c_Macros (2)_CFTenant.xls Chart 7_Imser Expected Amortisation Schedules (OC)" xfId="5612"/>
    <cellStyle name="c_Macros (2)_CFTenant.xls Chart 7_Imser Expected Amortisation Schedules (OC)_CostoAmm ImserFinalFix2_post shortfall_C_MS_repurchase_310309" xfId="5613"/>
    <cellStyle name="c_Macros (2)_CFTenant.xls Chart 7_Imser Expected Amortisation Schedules (OC)_Imser_Lb notes_buy back_riepilogo (2)" xfId="5614"/>
    <cellStyle name="c_Macros (2)_CFTenant.xls Chart 7_Imser Expected Amortisation Schedules (OC)_nuova simulazione_unwinding Imser_2008 09 30_cessione dec08" xfId="5615"/>
    <cellStyle name="c_Macros (2)_CFTenant.xls Chart 7_Imser Expected Amortisation Schedules (OC)_On going fees garanzia Beni Stabili-Imser" xfId="5616"/>
    <cellStyle name="c_Macros (2)_CFTenant.xls Chart 7_Imser_Lb notes_buy back_riepilogo (2)" xfId="5617"/>
    <cellStyle name="c_Macros (2)_CFTenant.xls Chart 7_nuova simulazione_unwinding Imser_2008 09 30_cessione dec08" xfId="5618"/>
    <cellStyle name="c_Macros (2)_CFTenant.xls Chart 7_On going fees garanzia Beni Stabili-Imser" xfId="5619"/>
    <cellStyle name="c_Macros (2)_CFTenant.xls Chart 7_Summary" xfId="5620"/>
    <cellStyle name="c_Macros (2)_CFTenant.xls Chart 8" xfId="5621"/>
    <cellStyle name="c_Macros (2)_CFTenant.xls Chart 8_Cashflows" xfId="5622"/>
    <cellStyle name="c_Macros (2)_CFTenant.xls Chart 8_Cashflows_CostoAmm ImserFinalFix2_post shortfall_C_MS_repurchase_310309" xfId="5623"/>
    <cellStyle name="c_Macros (2)_CFTenant.xls Chart 8_Cashflows_Imser_Lb notes_buy back_riepilogo (2)" xfId="5624"/>
    <cellStyle name="c_Macros (2)_CFTenant.xls Chart 8_Cashflows_nuova simulazione_unwinding Imser_2008 09 30_cessione dec08" xfId="5625"/>
    <cellStyle name="c_Macros (2)_CFTenant.xls Chart 8_Cashflows_On going fees garanzia Beni Stabili-Imser" xfId="5626"/>
    <cellStyle name="c_Macros (2)_CFTenant.xls Chart 8_CostoAmm ImserFinalFix2_post shortfall_C_MS_repurchase_310309" xfId="5627"/>
    <cellStyle name="c_Macros (2)_CFTenant.xls Chart 8_CostoAmm ImserFinalVar2_A2b_repurchase" xfId="5628"/>
    <cellStyle name="c_Macros (2)_CFTenant.xls Chart 8_CostoAmm ImserFinalVar2_post shortfall_A2b_repurchase" xfId="5629"/>
    <cellStyle name="c_Macros (2)_CFTenant.xls Chart 8_Final Structure" xfId="5630"/>
    <cellStyle name="c_Macros (2)_CFTenant.xls Chart 8_Imser Expected Amortisation Schedules (OC)" xfId="5631"/>
    <cellStyle name="c_Macros (2)_CFTenant.xls Chart 8_Imser Expected Amortisation Schedules (OC)_CostoAmm ImserFinalFix2_post shortfall_C_MS_repurchase_310309" xfId="5632"/>
    <cellStyle name="c_Macros (2)_CFTenant.xls Chart 8_Imser Expected Amortisation Schedules (OC)_Imser_Lb notes_buy back_riepilogo (2)" xfId="5633"/>
    <cellStyle name="c_Macros (2)_CFTenant.xls Chart 8_Imser Expected Amortisation Schedules (OC)_nuova simulazione_unwinding Imser_2008 09 30_cessione dec08" xfId="5634"/>
    <cellStyle name="c_Macros (2)_CFTenant.xls Chart 8_Imser Expected Amortisation Schedules (OC)_On going fees garanzia Beni Stabili-Imser" xfId="5635"/>
    <cellStyle name="c_Macros (2)_CFTenant.xls Chart 8_Imser_Lb notes_buy back_riepilogo (2)" xfId="5636"/>
    <cellStyle name="c_Macros (2)_CFTenant.xls Chart 8_nuova simulazione_unwinding Imser_2008 09 30_cessione dec08" xfId="5637"/>
    <cellStyle name="c_Macros (2)_CFTenant.xls Chart 8_On going fees garanzia Beni Stabili-Imser" xfId="5638"/>
    <cellStyle name="c_Macros (2)_CFTenant.xls Chart 8_Summary" xfId="5639"/>
    <cellStyle name="c_Macros (2)_CFTenant.xls Chart 9" xfId="5640"/>
    <cellStyle name="c_Macros (2)_CFTenant.xls Chart 9_Cashflows" xfId="5641"/>
    <cellStyle name="c_Macros (2)_CFTenant.xls Chart 9_Cashflows_CostoAmm ImserFinalFix2_post shortfall_C_MS_repurchase_310309" xfId="5642"/>
    <cellStyle name="c_Macros (2)_CFTenant.xls Chart 9_Cashflows_Imser_Lb notes_buy back_riepilogo (2)" xfId="5643"/>
    <cellStyle name="c_Macros (2)_CFTenant.xls Chart 9_Cashflows_nuova simulazione_unwinding Imser_2008 09 30_cessione dec08" xfId="5644"/>
    <cellStyle name="c_Macros (2)_CFTenant.xls Chart 9_Cashflows_On going fees garanzia Beni Stabili-Imser" xfId="5645"/>
    <cellStyle name="c_Macros (2)_CFTenant.xls Chart 9_CostoAmm ImserFinalFix2_post shortfall_C_MS_repurchase_310309" xfId="5646"/>
    <cellStyle name="c_Macros (2)_CFTenant.xls Chart 9_CostoAmm ImserFinalVar2_A2b_repurchase" xfId="5647"/>
    <cellStyle name="c_Macros (2)_CFTenant.xls Chart 9_CostoAmm ImserFinalVar2_post shortfall_A2b_repurchase" xfId="5648"/>
    <cellStyle name="c_Macros (2)_CFTenant.xls Chart 9_Final Structure" xfId="5649"/>
    <cellStyle name="c_Macros (2)_CFTenant.xls Chart 9_Imser Expected Amortisation Schedules (OC)" xfId="5650"/>
    <cellStyle name="c_Macros (2)_CFTenant.xls Chart 9_Imser Expected Amortisation Schedules (OC)_CostoAmm ImserFinalFix2_post shortfall_C_MS_repurchase_310309" xfId="5651"/>
    <cellStyle name="c_Macros (2)_CFTenant.xls Chart 9_Imser Expected Amortisation Schedules (OC)_Imser_Lb notes_buy back_riepilogo (2)" xfId="5652"/>
    <cellStyle name="c_Macros (2)_CFTenant.xls Chart 9_Imser Expected Amortisation Schedules (OC)_nuova simulazione_unwinding Imser_2008 09 30_cessione dec08" xfId="5653"/>
    <cellStyle name="c_Macros (2)_CFTenant.xls Chart 9_Imser Expected Amortisation Schedules (OC)_On going fees garanzia Beni Stabili-Imser" xfId="5654"/>
    <cellStyle name="c_Macros (2)_CFTenant.xls Chart 9_Imser_Lb notes_buy back_riepilogo (2)" xfId="5655"/>
    <cellStyle name="c_Macros (2)_CFTenant.xls Chart 9_nuova simulazione_unwinding Imser_2008 09 30_cessione dec08" xfId="5656"/>
    <cellStyle name="c_Macros (2)_CFTenant.xls Chart 9_On going fees garanzia Beni Stabili-Imser" xfId="5657"/>
    <cellStyle name="c_Macros (2)_CFTenant.xls Chart 9_Summary" xfId="5658"/>
    <cellStyle name="c_Macros (2)_CFTenant_Cashflows" xfId="5659"/>
    <cellStyle name="c_Macros (2)_CFTenant_Cashflows_CostoAmm ImserFinalFix2_post shortfall_C_MS_repurchase_310309" xfId="5660"/>
    <cellStyle name="c_Macros (2)_CFTenant_Cashflows_Imser_Lb notes_buy back_riepilogo (2)" xfId="5661"/>
    <cellStyle name="c_Macros (2)_CFTenant_Cashflows_nuova simulazione_unwinding Imser_2008 09 30_cessione dec08" xfId="5662"/>
    <cellStyle name="c_Macros (2)_CFTenant_Cashflows_On going fees garanzia Beni Stabili-Imser" xfId="5663"/>
    <cellStyle name="c_Macros (2)_CFTenant_CostoAmm ImserFinalFix2_post shortfall_C_MS_repurchase_310309" xfId="5664"/>
    <cellStyle name="c_Macros (2)_CFTenant_CostoAmm ImserFinalVar2_A2b_repurchase" xfId="5665"/>
    <cellStyle name="c_Macros (2)_CFTenant_CostoAmm ImserFinalVar2_post shortfall_A2b_repurchase" xfId="5666"/>
    <cellStyle name="c_Macros (2)_CFTenant_Final Structure" xfId="5667"/>
    <cellStyle name="c_Macros (2)_CFTenant_Imser Expected Amortisation Schedules (OC)" xfId="5668"/>
    <cellStyle name="c_Macros (2)_CFTenant_Imser Expected Amortisation Schedules (OC)_CostoAmm ImserFinalFix2_post shortfall_C_MS_repurchase_310309" xfId="5669"/>
    <cellStyle name="c_Macros (2)_CFTenant_Imser Expected Amortisation Schedules (OC)_Imser_Lb notes_buy back_riepilogo (2)" xfId="5670"/>
    <cellStyle name="c_Macros (2)_CFTenant_Imser Expected Amortisation Schedules (OC)_nuova simulazione_unwinding Imser_2008 09 30_cessione dec08" xfId="5671"/>
    <cellStyle name="c_Macros (2)_CFTenant_Imser Expected Amortisation Schedules (OC)_On going fees garanzia Beni Stabili-Imser" xfId="5672"/>
    <cellStyle name="c_Macros (2)_CFTenant_Imser_Lb notes_buy back_riepilogo (2)" xfId="5673"/>
    <cellStyle name="c_Macros (2)_CFTenant_nuova simulazione_unwinding Imser_2008 09 30_cessione dec08" xfId="5674"/>
    <cellStyle name="c_Macros (2)_CFTenant_On going fees garanzia Beni Stabili-Imser" xfId="5675"/>
    <cellStyle name="c_Macros (2)_CFTenant_Summary" xfId="5676"/>
    <cellStyle name="c_Macros (2)_CostoAmm ImserFinalFix2_post shortfall_C_MS_repurchase_310309" xfId="5677"/>
    <cellStyle name="c_Macros (2)_CostoAmm ImserFinalVar2_A2b_repurchase" xfId="5678"/>
    <cellStyle name="c_Macros (2)_CostoAmm ImserFinalVar2_post shortfall_A2b_repurchase" xfId="5679"/>
    <cellStyle name="c_Macros (2)_Final Structure" xfId="5680"/>
    <cellStyle name="c_Macros (2)_Imser Expected Amortisation Schedules (OC)" xfId="5681"/>
    <cellStyle name="c_Macros (2)_Imser Expected Amortisation Schedules (OC)_CostoAmm ImserFinalFix2_post shortfall_C_MS_repurchase_310309" xfId="5682"/>
    <cellStyle name="c_Macros (2)_Imser Expected Amortisation Schedules (OC)_Imser_Lb notes_buy back_riepilogo (2)" xfId="5683"/>
    <cellStyle name="c_Macros (2)_Imser Expected Amortisation Schedules (OC)_nuova simulazione_unwinding Imser_2008 09 30_cessione dec08" xfId="5684"/>
    <cellStyle name="c_Macros (2)_Imser Expected Amortisation Schedules (OC)_On going fees garanzia Beni Stabili-Imser" xfId="5685"/>
    <cellStyle name="c_Macros (2)_Imser_Lb notes_buy back_riepilogo (2)" xfId="5686"/>
    <cellStyle name="c_Macros (2)_nuova simulazione_unwinding Imser_2008 09 30_cessione dec08" xfId="5687"/>
    <cellStyle name="c_Macros (2)_On going fees garanzia Beni Stabili-Imser" xfId="5688"/>
    <cellStyle name="c_Macros (2)_Perry" xfId="5689"/>
    <cellStyle name="c_Macros (2)_Perry_Cashflows" xfId="5690"/>
    <cellStyle name="c_Macros (2)_Perry_CostoAmm ImserFinalFix2_post shortfall_C_MS_repurchase_310309" xfId="5691"/>
    <cellStyle name="c_Macros (2)_Perry_CostoAmm ImserFinalVar2_A2b_repurchase" xfId="5692"/>
    <cellStyle name="c_Macros (2)_Perry_CostoAmm ImserFinalVar2_post shortfall_A2b_repurchase" xfId="5693"/>
    <cellStyle name="c_Macros (2)_Perry_Final Structure" xfId="5694"/>
    <cellStyle name="c_Macros (2)_Perry_Imser Expected Amortisation Schedules (OC)" xfId="5695"/>
    <cellStyle name="c_Macros (2)_Perry_Imser_Lb notes_buy back_riepilogo (2)" xfId="5696"/>
    <cellStyle name="c_Macros (2)_Perry_nuova simulazione_unwinding Imser_2008 09 30_cessione dec08" xfId="5697"/>
    <cellStyle name="c_Macros (2)_Perry_On going fees garanzia Beni Stabili-Imser" xfId="5698"/>
    <cellStyle name="c_Macros (2)_Perry_Summary" xfId="5699"/>
    <cellStyle name="c_Macros (2)_Summary" xfId="5700"/>
    <cellStyle name="c_Macros_BPSCI" xfId="5701"/>
    <cellStyle name="c_Macros_BPSCI_Cashflows" xfId="5702"/>
    <cellStyle name="c_Macros_BPSCI_Cashflows_CostoAmm ImserFinalFix2_post shortfall_C_MS_repurchase_310309" xfId="5703"/>
    <cellStyle name="c_Macros_BPSCI_Cashflows_Imser_Lb notes_buy back_riepilogo (2)" xfId="5704"/>
    <cellStyle name="c_Macros_BPSCI_Cashflows_nuova simulazione_unwinding Imser_2008 09 30_cessione dec08" xfId="5705"/>
    <cellStyle name="c_Macros_BPSCI_Cashflows_On going fees garanzia Beni Stabili-Imser" xfId="5706"/>
    <cellStyle name="c_Macros_BPSCI_CostoAmm ImserFinalFix2_post shortfall_C_MS_repurchase_310309" xfId="5707"/>
    <cellStyle name="c_Macros_BPSCI_CostoAmm ImserFinalVar2_A2b_repurchase" xfId="5708"/>
    <cellStyle name="c_Macros_BPSCI_CostoAmm ImserFinalVar2_post shortfall_A2b_repurchase" xfId="5709"/>
    <cellStyle name="c_Macros_BPSCI_Final Structure" xfId="5710"/>
    <cellStyle name="c_Macros_BPSCI_Imser Expected Amortisation Schedules (OC)" xfId="5711"/>
    <cellStyle name="c_Macros_BPSCI_Imser Expected Amortisation Schedules (OC)_CostoAmm ImserFinalFix2_post shortfall_C_MS_repurchase_310309" xfId="5712"/>
    <cellStyle name="c_Macros_BPSCI_Imser Expected Amortisation Schedules (OC)_Imser_Lb notes_buy back_riepilogo (2)" xfId="5713"/>
    <cellStyle name="c_Macros_BPSCI_Imser Expected Amortisation Schedules (OC)_nuova simulazione_unwinding Imser_2008 09 30_cessione dec08" xfId="5714"/>
    <cellStyle name="c_Macros_BPSCI_Imser Expected Amortisation Schedules (OC)_On going fees garanzia Beni Stabili-Imser" xfId="5715"/>
    <cellStyle name="c_Macros_BPSCI_Imser_Lb notes_buy back_riepilogo (2)" xfId="5716"/>
    <cellStyle name="c_Macros_BPSCI_nuova simulazione_unwinding Imser_2008 09 30_cessione dec08" xfId="5717"/>
    <cellStyle name="c_Macros_BPSCI_On going fees garanzia Beni Stabili-Imser" xfId="5718"/>
    <cellStyle name="c_Macros_BPSCI_Summary" xfId="5719"/>
    <cellStyle name="c_Macros_Cashflows" xfId="5720"/>
    <cellStyle name="c_Macros_Cashflows_CostoAmm ImserFinalFix2_post shortfall_C_MS_repurchase_310309" xfId="5721"/>
    <cellStyle name="c_Macros_Cashflows_Imser_Lb notes_buy back_riepilogo (2)" xfId="5722"/>
    <cellStyle name="c_Macros_Cashflows_nuova simulazione_unwinding Imser_2008 09 30_cessione dec08" xfId="5723"/>
    <cellStyle name="c_Macros_Cashflows_On going fees garanzia Beni Stabili-Imser" xfId="5724"/>
    <cellStyle name="c_Macros_CFTenant" xfId="5725"/>
    <cellStyle name="c_Macros_CFTenant.xls Chart 10" xfId="5726"/>
    <cellStyle name="c_Macros_CFTenant.xls Chart 10_Cashflows" xfId="5727"/>
    <cellStyle name="c_Macros_CFTenant.xls Chart 10_Cashflows_CostoAmm ImserFinalFix2_post shortfall_C_MS_repurchase_310309" xfId="5728"/>
    <cellStyle name="c_Macros_CFTenant.xls Chart 10_Cashflows_Imser_Lb notes_buy back_riepilogo (2)" xfId="5729"/>
    <cellStyle name="c_Macros_CFTenant.xls Chart 10_Cashflows_nuova simulazione_unwinding Imser_2008 09 30_cessione dec08" xfId="5730"/>
    <cellStyle name="c_Macros_CFTenant.xls Chart 10_Cashflows_On going fees garanzia Beni Stabili-Imser" xfId="5731"/>
    <cellStyle name="c_Macros_CFTenant.xls Chart 10_CostoAmm ImserFinalFix2_post shortfall_C_MS_repurchase_310309" xfId="5732"/>
    <cellStyle name="c_Macros_CFTenant.xls Chart 10_CostoAmm ImserFinalVar2_A2b_repurchase" xfId="5733"/>
    <cellStyle name="c_Macros_CFTenant.xls Chart 10_CostoAmm ImserFinalVar2_post shortfall_A2b_repurchase" xfId="5734"/>
    <cellStyle name="c_Macros_CFTenant.xls Chart 10_Final Structure" xfId="5735"/>
    <cellStyle name="c_Macros_CFTenant.xls Chart 10_Imser Expected Amortisation Schedules (OC)" xfId="5736"/>
    <cellStyle name="c_Macros_CFTenant.xls Chart 10_Imser Expected Amortisation Schedules (OC)_CostoAmm ImserFinalFix2_post shortfall_C_MS_repurchase_310309" xfId="5737"/>
    <cellStyle name="c_Macros_CFTenant.xls Chart 10_Imser Expected Amortisation Schedules (OC)_Imser_Lb notes_buy back_riepilogo (2)" xfId="5738"/>
    <cellStyle name="c_Macros_CFTenant.xls Chart 10_Imser Expected Amortisation Schedules (OC)_nuova simulazione_unwinding Imser_2008 09 30_cessione dec08" xfId="5739"/>
    <cellStyle name="c_Macros_CFTenant.xls Chart 10_Imser Expected Amortisation Schedules (OC)_On going fees garanzia Beni Stabili-Imser" xfId="5740"/>
    <cellStyle name="c_Macros_CFTenant.xls Chart 10_Imser_Lb notes_buy back_riepilogo (2)" xfId="5741"/>
    <cellStyle name="c_Macros_CFTenant.xls Chart 10_nuova simulazione_unwinding Imser_2008 09 30_cessione dec08" xfId="5742"/>
    <cellStyle name="c_Macros_CFTenant.xls Chart 10_On going fees garanzia Beni Stabili-Imser" xfId="5743"/>
    <cellStyle name="c_Macros_CFTenant.xls Chart 10_Summary" xfId="5744"/>
    <cellStyle name="c_Macros_CFTenant.xls Chart 11" xfId="5745"/>
    <cellStyle name="c_Macros_CFTenant.xls Chart 11_Cashflows" xfId="5746"/>
    <cellStyle name="c_Macros_CFTenant.xls Chart 11_Cashflows_CostoAmm ImserFinalFix2_post shortfall_C_MS_repurchase_310309" xfId="5747"/>
    <cellStyle name="c_Macros_CFTenant.xls Chart 11_Cashflows_Imser_Lb notes_buy back_riepilogo (2)" xfId="5748"/>
    <cellStyle name="c_Macros_CFTenant.xls Chart 11_Cashflows_nuova simulazione_unwinding Imser_2008 09 30_cessione dec08" xfId="5749"/>
    <cellStyle name="c_Macros_CFTenant.xls Chart 11_Cashflows_On going fees garanzia Beni Stabili-Imser" xfId="5750"/>
    <cellStyle name="c_Macros_CFTenant.xls Chart 11_CostoAmm ImserFinalFix2_post shortfall_C_MS_repurchase_310309" xfId="5751"/>
    <cellStyle name="c_Macros_CFTenant.xls Chart 11_CostoAmm ImserFinalVar2_A2b_repurchase" xfId="5752"/>
    <cellStyle name="c_Macros_CFTenant.xls Chart 11_CostoAmm ImserFinalVar2_post shortfall_A2b_repurchase" xfId="5753"/>
    <cellStyle name="c_Macros_CFTenant.xls Chart 11_Final Structure" xfId="5754"/>
    <cellStyle name="c_Macros_CFTenant.xls Chart 11_Imser Expected Amortisation Schedules (OC)" xfId="5755"/>
    <cellStyle name="c_Macros_CFTenant.xls Chart 11_Imser Expected Amortisation Schedules (OC)_CostoAmm ImserFinalFix2_post shortfall_C_MS_repurchase_310309" xfId="5756"/>
    <cellStyle name="c_Macros_CFTenant.xls Chart 11_Imser Expected Amortisation Schedules (OC)_Imser_Lb notes_buy back_riepilogo (2)" xfId="5757"/>
    <cellStyle name="c_Macros_CFTenant.xls Chart 11_Imser Expected Amortisation Schedules (OC)_nuova simulazione_unwinding Imser_2008 09 30_cessione dec08" xfId="5758"/>
    <cellStyle name="c_Macros_CFTenant.xls Chart 11_Imser Expected Amortisation Schedules (OC)_On going fees garanzia Beni Stabili-Imser" xfId="5759"/>
    <cellStyle name="c_Macros_CFTenant.xls Chart 11_Imser_Lb notes_buy back_riepilogo (2)" xfId="5760"/>
    <cellStyle name="c_Macros_CFTenant.xls Chart 11_nuova simulazione_unwinding Imser_2008 09 30_cessione dec08" xfId="5761"/>
    <cellStyle name="c_Macros_CFTenant.xls Chart 11_On going fees garanzia Beni Stabili-Imser" xfId="5762"/>
    <cellStyle name="c_Macros_CFTenant.xls Chart 11_Summary" xfId="5763"/>
    <cellStyle name="c_Macros_CFTenant.xls Chart 12" xfId="5764"/>
    <cellStyle name="c_Macros_CFTenant.xls Chart 12_Cashflows" xfId="5765"/>
    <cellStyle name="c_Macros_CFTenant.xls Chart 12_Cashflows_CostoAmm ImserFinalFix2_post shortfall_C_MS_repurchase_310309" xfId="5766"/>
    <cellStyle name="c_Macros_CFTenant.xls Chart 12_Cashflows_Imser_Lb notes_buy back_riepilogo (2)" xfId="5767"/>
    <cellStyle name="c_Macros_CFTenant.xls Chart 12_Cashflows_nuova simulazione_unwinding Imser_2008 09 30_cessione dec08" xfId="5768"/>
    <cellStyle name="c_Macros_CFTenant.xls Chart 12_Cashflows_On going fees garanzia Beni Stabili-Imser" xfId="5769"/>
    <cellStyle name="c_Macros_CFTenant.xls Chart 12_CostoAmm ImserFinalFix2_post shortfall_C_MS_repurchase_310309" xfId="5770"/>
    <cellStyle name="c_Macros_CFTenant.xls Chart 12_CostoAmm ImserFinalVar2_A2b_repurchase" xfId="5771"/>
    <cellStyle name="c_Macros_CFTenant.xls Chart 12_CostoAmm ImserFinalVar2_post shortfall_A2b_repurchase" xfId="5772"/>
    <cellStyle name="c_Macros_CFTenant.xls Chart 12_Final Structure" xfId="5773"/>
    <cellStyle name="c_Macros_CFTenant.xls Chart 12_Imser Expected Amortisation Schedules (OC)" xfId="5774"/>
    <cellStyle name="c_Macros_CFTenant.xls Chart 12_Imser Expected Amortisation Schedules (OC)_CostoAmm ImserFinalFix2_post shortfall_C_MS_repurchase_310309" xfId="5775"/>
    <cellStyle name="c_Macros_CFTenant.xls Chart 12_Imser Expected Amortisation Schedules (OC)_Imser_Lb notes_buy back_riepilogo (2)" xfId="5776"/>
    <cellStyle name="c_Macros_CFTenant.xls Chart 12_Imser Expected Amortisation Schedules (OC)_nuova simulazione_unwinding Imser_2008 09 30_cessione dec08" xfId="5777"/>
    <cellStyle name="c_Macros_CFTenant.xls Chart 12_Imser Expected Amortisation Schedules (OC)_On going fees garanzia Beni Stabili-Imser" xfId="5778"/>
    <cellStyle name="c_Macros_CFTenant.xls Chart 12_Imser_Lb notes_buy back_riepilogo (2)" xfId="5779"/>
    <cellStyle name="c_Macros_CFTenant.xls Chart 12_nuova simulazione_unwinding Imser_2008 09 30_cessione dec08" xfId="5780"/>
    <cellStyle name="c_Macros_CFTenant.xls Chart 12_On going fees garanzia Beni Stabili-Imser" xfId="5781"/>
    <cellStyle name="c_Macros_CFTenant.xls Chart 12_Summary" xfId="5782"/>
    <cellStyle name="c_Macros_CFTenant.xls Chart 4" xfId="5783"/>
    <cellStyle name="c_Macros_CFTenant.xls Chart 4_Cashflows" xfId="5784"/>
    <cellStyle name="c_Macros_CFTenant.xls Chart 4_Cashflows_CostoAmm ImserFinalFix2_post shortfall_C_MS_repurchase_310309" xfId="5785"/>
    <cellStyle name="c_Macros_CFTenant.xls Chart 4_Cashflows_Imser_Lb notes_buy back_riepilogo (2)" xfId="5786"/>
    <cellStyle name="c_Macros_CFTenant.xls Chart 4_Cashflows_nuova simulazione_unwinding Imser_2008 09 30_cessione dec08" xfId="5787"/>
    <cellStyle name="c_Macros_CFTenant.xls Chart 4_Cashflows_On going fees garanzia Beni Stabili-Imser" xfId="5788"/>
    <cellStyle name="c_Macros_CFTenant.xls Chart 4_CostoAmm ImserFinalFix2_post shortfall_C_MS_repurchase_310309" xfId="5789"/>
    <cellStyle name="c_Macros_CFTenant.xls Chart 4_CostoAmm ImserFinalVar2_A2b_repurchase" xfId="5790"/>
    <cellStyle name="c_Macros_CFTenant.xls Chart 4_CostoAmm ImserFinalVar2_post shortfall_A2b_repurchase" xfId="5791"/>
    <cellStyle name="c_Macros_CFTenant.xls Chart 4_Final Structure" xfId="5792"/>
    <cellStyle name="c_Macros_CFTenant.xls Chart 4_Imser Expected Amortisation Schedules (OC)" xfId="5793"/>
    <cellStyle name="c_Macros_CFTenant.xls Chart 4_Imser Expected Amortisation Schedules (OC)_CostoAmm ImserFinalFix2_post shortfall_C_MS_repurchase_310309" xfId="5794"/>
    <cellStyle name="c_Macros_CFTenant.xls Chart 4_Imser Expected Amortisation Schedules (OC)_Imser_Lb notes_buy back_riepilogo (2)" xfId="5795"/>
    <cellStyle name="c_Macros_CFTenant.xls Chart 4_Imser Expected Amortisation Schedules (OC)_nuova simulazione_unwinding Imser_2008 09 30_cessione dec08" xfId="5796"/>
    <cellStyle name="c_Macros_CFTenant.xls Chart 4_Imser Expected Amortisation Schedules (OC)_On going fees garanzia Beni Stabili-Imser" xfId="5797"/>
    <cellStyle name="c_Macros_CFTenant.xls Chart 4_Imser_Lb notes_buy back_riepilogo (2)" xfId="5798"/>
    <cellStyle name="c_Macros_CFTenant.xls Chart 4_nuova simulazione_unwinding Imser_2008 09 30_cessione dec08" xfId="5799"/>
    <cellStyle name="c_Macros_CFTenant.xls Chart 4_On going fees garanzia Beni Stabili-Imser" xfId="5800"/>
    <cellStyle name="c_Macros_CFTenant.xls Chart 4_Summary" xfId="5801"/>
    <cellStyle name="c_Macros_CFTenant.xls Chart 6" xfId="5802"/>
    <cellStyle name="c_Macros_CFTenant.xls Chart 6_Cashflows" xfId="5803"/>
    <cellStyle name="c_Macros_CFTenant.xls Chart 6_Cashflows_CostoAmm ImserFinalFix2_post shortfall_C_MS_repurchase_310309" xfId="5804"/>
    <cellStyle name="c_Macros_CFTenant.xls Chart 6_Cashflows_Imser_Lb notes_buy back_riepilogo (2)" xfId="5805"/>
    <cellStyle name="c_Macros_CFTenant.xls Chart 6_Cashflows_nuova simulazione_unwinding Imser_2008 09 30_cessione dec08" xfId="5806"/>
    <cellStyle name="c_Macros_CFTenant.xls Chart 6_Cashflows_On going fees garanzia Beni Stabili-Imser" xfId="5807"/>
    <cellStyle name="c_Macros_CFTenant.xls Chart 6_CostoAmm ImserFinalFix2_post shortfall_C_MS_repurchase_310309" xfId="5808"/>
    <cellStyle name="c_Macros_CFTenant.xls Chart 6_CostoAmm ImserFinalVar2_A2b_repurchase" xfId="5809"/>
    <cellStyle name="c_Macros_CFTenant.xls Chart 6_CostoAmm ImserFinalVar2_post shortfall_A2b_repurchase" xfId="5810"/>
    <cellStyle name="c_Macros_CFTenant.xls Chart 6_Final Structure" xfId="5811"/>
    <cellStyle name="c_Macros_CFTenant.xls Chart 6_Imser Expected Amortisation Schedules (OC)" xfId="5812"/>
    <cellStyle name="c_Macros_CFTenant.xls Chart 6_Imser Expected Amortisation Schedules (OC)_CostoAmm ImserFinalFix2_post shortfall_C_MS_repurchase_310309" xfId="5813"/>
    <cellStyle name="c_Macros_CFTenant.xls Chart 6_Imser Expected Amortisation Schedules (OC)_Imser_Lb notes_buy back_riepilogo (2)" xfId="5814"/>
    <cellStyle name="c_Macros_CFTenant.xls Chart 6_Imser Expected Amortisation Schedules (OC)_nuova simulazione_unwinding Imser_2008 09 30_cessione dec08" xfId="5815"/>
    <cellStyle name="c_Macros_CFTenant.xls Chart 6_Imser Expected Amortisation Schedules (OC)_On going fees garanzia Beni Stabili-Imser" xfId="5816"/>
    <cellStyle name="c_Macros_CFTenant.xls Chart 6_Imser_Lb notes_buy back_riepilogo (2)" xfId="5817"/>
    <cellStyle name="c_Macros_CFTenant.xls Chart 6_nuova simulazione_unwinding Imser_2008 09 30_cessione dec08" xfId="5818"/>
    <cellStyle name="c_Macros_CFTenant.xls Chart 6_On going fees garanzia Beni Stabili-Imser" xfId="5819"/>
    <cellStyle name="c_Macros_CFTenant.xls Chart 6_Summary" xfId="5820"/>
    <cellStyle name="c_Macros_CFTenant.xls Chart 7" xfId="5821"/>
    <cellStyle name="c_Macros_CFTenant.xls Chart 7_Cashflows" xfId="5822"/>
    <cellStyle name="c_Macros_CFTenant.xls Chart 7_Cashflows_CostoAmm ImserFinalFix2_post shortfall_C_MS_repurchase_310309" xfId="5823"/>
    <cellStyle name="c_Macros_CFTenant.xls Chart 7_Cashflows_Imser_Lb notes_buy back_riepilogo (2)" xfId="5824"/>
    <cellStyle name="c_Macros_CFTenant.xls Chart 7_Cashflows_nuova simulazione_unwinding Imser_2008 09 30_cessione dec08" xfId="5825"/>
    <cellStyle name="c_Macros_CFTenant.xls Chart 7_Cashflows_On going fees garanzia Beni Stabili-Imser" xfId="5826"/>
    <cellStyle name="c_Macros_CFTenant.xls Chart 7_CostoAmm ImserFinalFix2_post shortfall_C_MS_repurchase_310309" xfId="5827"/>
    <cellStyle name="c_Macros_CFTenant.xls Chart 7_CostoAmm ImserFinalVar2_A2b_repurchase" xfId="5828"/>
    <cellStyle name="c_Macros_CFTenant.xls Chart 7_CostoAmm ImserFinalVar2_post shortfall_A2b_repurchase" xfId="5829"/>
    <cellStyle name="c_Macros_CFTenant.xls Chart 7_Final Structure" xfId="5830"/>
    <cellStyle name="c_Macros_CFTenant.xls Chart 7_Imser Expected Amortisation Schedules (OC)" xfId="5831"/>
    <cellStyle name="c_Macros_CFTenant.xls Chart 7_Imser Expected Amortisation Schedules (OC)_CostoAmm ImserFinalFix2_post shortfall_C_MS_repurchase_310309" xfId="5832"/>
    <cellStyle name="c_Macros_CFTenant.xls Chart 7_Imser Expected Amortisation Schedules (OC)_Imser_Lb notes_buy back_riepilogo (2)" xfId="5833"/>
    <cellStyle name="c_Macros_CFTenant.xls Chart 7_Imser Expected Amortisation Schedules (OC)_nuova simulazione_unwinding Imser_2008 09 30_cessione dec08" xfId="5834"/>
    <cellStyle name="c_Macros_CFTenant.xls Chart 7_Imser Expected Amortisation Schedules (OC)_On going fees garanzia Beni Stabili-Imser" xfId="5835"/>
    <cellStyle name="c_Macros_CFTenant.xls Chart 7_Imser_Lb notes_buy back_riepilogo (2)" xfId="5836"/>
    <cellStyle name="c_Macros_CFTenant.xls Chart 7_nuova simulazione_unwinding Imser_2008 09 30_cessione dec08" xfId="5837"/>
    <cellStyle name="c_Macros_CFTenant.xls Chart 7_On going fees garanzia Beni Stabili-Imser" xfId="5838"/>
    <cellStyle name="c_Macros_CFTenant.xls Chart 7_Summary" xfId="5839"/>
    <cellStyle name="c_Macros_CFTenant.xls Chart 8" xfId="5840"/>
    <cellStyle name="c_Macros_CFTenant.xls Chart 8_Cashflows" xfId="5841"/>
    <cellStyle name="c_Macros_CFTenant.xls Chart 8_Cashflows_CostoAmm ImserFinalFix2_post shortfall_C_MS_repurchase_310309" xfId="5842"/>
    <cellStyle name="c_Macros_CFTenant.xls Chart 8_Cashflows_Imser_Lb notes_buy back_riepilogo (2)" xfId="5843"/>
    <cellStyle name="c_Macros_CFTenant.xls Chart 8_Cashflows_nuova simulazione_unwinding Imser_2008 09 30_cessione dec08" xfId="5844"/>
    <cellStyle name="c_Macros_CFTenant.xls Chart 8_Cashflows_On going fees garanzia Beni Stabili-Imser" xfId="5845"/>
    <cellStyle name="c_Macros_CFTenant.xls Chart 8_CostoAmm ImserFinalFix2_post shortfall_C_MS_repurchase_310309" xfId="5846"/>
    <cellStyle name="c_Macros_CFTenant.xls Chart 8_CostoAmm ImserFinalVar2_A2b_repurchase" xfId="5847"/>
    <cellStyle name="c_Macros_CFTenant.xls Chart 8_CostoAmm ImserFinalVar2_post shortfall_A2b_repurchase" xfId="5848"/>
    <cellStyle name="c_Macros_CFTenant.xls Chart 8_Final Structure" xfId="5849"/>
    <cellStyle name="c_Macros_CFTenant.xls Chart 8_Imser Expected Amortisation Schedules (OC)" xfId="5850"/>
    <cellStyle name="c_Macros_CFTenant.xls Chart 8_Imser Expected Amortisation Schedules (OC)_CostoAmm ImserFinalFix2_post shortfall_C_MS_repurchase_310309" xfId="5851"/>
    <cellStyle name="c_Macros_CFTenant.xls Chart 8_Imser Expected Amortisation Schedules (OC)_Imser_Lb notes_buy back_riepilogo (2)" xfId="5852"/>
    <cellStyle name="c_Macros_CFTenant.xls Chart 8_Imser Expected Amortisation Schedules (OC)_nuova simulazione_unwinding Imser_2008 09 30_cessione dec08" xfId="5853"/>
    <cellStyle name="c_Macros_CFTenant.xls Chart 8_Imser Expected Amortisation Schedules (OC)_On going fees garanzia Beni Stabili-Imser" xfId="5854"/>
    <cellStyle name="c_Macros_CFTenant.xls Chart 8_Imser_Lb notes_buy back_riepilogo (2)" xfId="5855"/>
    <cellStyle name="c_Macros_CFTenant.xls Chart 8_nuova simulazione_unwinding Imser_2008 09 30_cessione dec08" xfId="5856"/>
    <cellStyle name="c_Macros_CFTenant.xls Chart 8_On going fees garanzia Beni Stabili-Imser" xfId="5857"/>
    <cellStyle name="c_Macros_CFTenant.xls Chart 8_Summary" xfId="5858"/>
    <cellStyle name="c_Macros_CFTenant.xls Chart 9" xfId="5859"/>
    <cellStyle name="c_Macros_CFTenant.xls Chart 9_Cashflows" xfId="5860"/>
    <cellStyle name="c_Macros_CFTenant.xls Chart 9_Cashflows_CostoAmm ImserFinalFix2_post shortfall_C_MS_repurchase_310309" xfId="5861"/>
    <cellStyle name="c_Macros_CFTenant.xls Chart 9_Cashflows_Imser_Lb notes_buy back_riepilogo (2)" xfId="5862"/>
    <cellStyle name="c_Macros_CFTenant.xls Chart 9_Cashflows_nuova simulazione_unwinding Imser_2008 09 30_cessione dec08" xfId="5863"/>
    <cellStyle name="c_Macros_CFTenant.xls Chart 9_Cashflows_On going fees garanzia Beni Stabili-Imser" xfId="5864"/>
    <cellStyle name="c_Macros_CFTenant.xls Chart 9_CostoAmm ImserFinalFix2_post shortfall_C_MS_repurchase_310309" xfId="5865"/>
    <cellStyle name="c_Macros_CFTenant.xls Chart 9_CostoAmm ImserFinalVar2_A2b_repurchase" xfId="5866"/>
    <cellStyle name="c_Macros_CFTenant.xls Chart 9_CostoAmm ImserFinalVar2_post shortfall_A2b_repurchase" xfId="5867"/>
    <cellStyle name="c_Macros_CFTenant.xls Chart 9_Final Structure" xfId="5868"/>
    <cellStyle name="c_Macros_CFTenant.xls Chart 9_Imser Expected Amortisation Schedules (OC)" xfId="5869"/>
    <cellStyle name="c_Macros_CFTenant.xls Chart 9_Imser Expected Amortisation Schedules (OC)_CostoAmm ImserFinalFix2_post shortfall_C_MS_repurchase_310309" xfId="5870"/>
    <cellStyle name="c_Macros_CFTenant.xls Chart 9_Imser Expected Amortisation Schedules (OC)_Imser_Lb notes_buy back_riepilogo (2)" xfId="5871"/>
    <cellStyle name="c_Macros_CFTenant.xls Chart 9_Imser Expected Amortisation Schedules (OC)_nuova simulazione_unwinding Imser_2008 09 30_cessione dec08" xfId="5872"/>
    <cellStyle name="c_Macros_CFTenant.xls Chart 9_Imser Expected Amortisation Schedules (OC)_On going fees garanzia Beni Stabili-Imser" xfId="5873"/>
    <cellStyle name="c_Macros_CFTenant.xls Chart 9_Imser_Lb notes_buy back_riepilogo (2)" xfId="5874"/>
    <cellStyle name="c_Macros_CFTenant.xls Chart 9_nuova simulazione_unwinding Imser_2008 09 30_cessione dec08" xfId="5875"/>
    <cellStyle name="c_Macros_CFTenant.xls Chart 9_On going fees garanzia Beni Stabili-Imser" xfId="5876"/>
    <cellStyle name="c_Macros_CFTenant.xls Chart 9_Summary" xfId="5877"/>
    <cellStyle name="c_Macros_CFTenant_Cashflows" xfId="5878"/>
    <cellStyle name="c_Macros_CFTenant_Cashflows_CostoAmm ImserFinalFix2_post shortfall_C_MS_repurchase_310309" xfId="5879"/>
    <cellStyle name="c_Macros_CFTenant_Cashflows_Imser_Lb notes_buy back_riepilogo (2)" xfId="5880"/>
    <cellStyle name="c_Macros_CFTenant_Cashflows_nuova simulazione_unwinding Imser_2008 09 30_cessione dec08" xfId="5881"/>
    <cellStyle name="c_Macros_CFTenant_Cashflows_On going fees garanzia Beni Stabili-Imser" xfId="5882"/>
    <cellStyle name="c_Macros_CFTenant_CostoAmm ImserFinalFix2_post shortfall_C_MS_repurchase_310309" xfId="5883"/>
    <cellStyle name="c_Macros_CFTenant_CostoAmm ImserFinalVar2_A2b_repurchase" xfId="5884"/>
    <cellStyle name="c_Macros_CFTenant_CostoAmm ImserFinalVar2_post shortfall_A2b_repurchase" xfId="5885"/>
    <cellStyle name="c_Macros_CFTenant_Final Structure" xfId="5886"/>
    <cellStyle name="c_Macros_CFTenant_Imser Expected Amortisation Schedules (OC)" xfId="5887"/>
    <cellStyle name="c_Macros_CFTenant_Imser Expected Amortisation Schedules (OC)_CostoAmm ImserFinalFix2_post shortfall_C_MS_repurchase_310309" xfId="5888"/>
    <cellStyle name="c_Macros_CFTenant_Imser Expected Amortisation Schedules (OC)_Imser_Lb notes_buy back_riepilogo (2)" xfId="5889"/>
    <cellStyle name="c_Macros_CFTenant_Imser Expected Amortisation Schedules (OC)_nuova simulazione_unwinding Imser_2008 09 30_cessione dec08" xfId="5890"/>
    <cellStyle name="c_Macros_CFTenant_Imser Expected Amortisation Schedules (OC)_On going fees garanzia Beni Stabili-Imser" xfId="5891"/>
    <cellStyle name="c_Macros_CFTenant_Imser_Lb notes_buy back_riepilogo (2)" xfId="5892"/>
    <cellStyle name="c_Macros_CFTenant_nuova simulazione_unwinding Imser_2008 09 30_cessione dec08" xfId="5893"/>
    <cellStyle name="c_Macros_CFTenant_On going fees garanzia Beni Stabili-Imser" xfId="5894"/>
    <cellStyle name="c_Macros_CFTenant_Summary" xfId="5895"/>
    <cellStyle name="c_Macros_CostoAmm ImserFinalFix2_post shortfall_C_MS_repurchase_310309" xfId="5896"/>
    <cellStyle name="c_Macros_CostoAmm ImserFinalVar2_A2b_repurchase" xfId="5897"/>
    <cellStyle name="c_Macros_CostoAmm ImserFinalVar2_post shortfall_A2b_repurchase" xfId="5898"/>
    <cellStyle name="c_Macros_Final Structure" xfId="5899"/>
    <cellStyle name="c_Macros_Imser Expected Amortisation Schedules (OC)" xfId="5900"/>
    <cellStyle name="c_Macros_Imser Expected Amortisation Schedules (OC)_CostoAmm ImserFinalFix2_post shortfall_C_MS_repurchase_310309" xfId="5901"/>
    <cellStyle name="c_Macros_Imser Expected Amortisation Schedules (OC)_Imser_Lb notes_buy back_riepilogo (2)" xfId="5902"/>
    <cellStyle name="c_Macros_Imser Expected Amortisation Schedules (OC)_nuova simulazione_unwinding Imser_2008 09 30_cessione dec08" xfId="5903"/>
    <cellStyle name="c_Macros_Imser Expected Amortisation Schedules (OC)_On going fees garanzia Beni Stabili-Imser" xfId="5904"/>
    <cellStyle name="c_Macros_Imser_Lb notes_buy back_riepilogo (2)" xfId="5905"/>
    <cellStyle name="c_Macros_nuova simulazione_unwinding Imser_2008 09 30_cessione dec08" xfId="5906"/>
    <cellStyle name="c_Macros_On going fees garanzia Beni Stabili-Imser" xfId="5907"/>
    <cellStyle name="c_Macros_Perry" xfId="5908"/>
    <cellStyle name="c_Macros_Perry_Cashflows" xfId="5909"/>
    <cellStyle name="c_Macros_Perry_CostoAmm ImserFinalFix2_post shortfall_C_MS_repurchase_310309" xfId="5910"/>
    <cellStyle name="c_Macros_Perry_CostoAmm ImserFinalVar2_A2b_repurchase" xfId="5911"/>
    <cellStyle name="c_Macros_Perry_CostoAmm ImserFinalVar2_post shortfall_A2b_repurchase" xfId="5912"/>
    <cellStyle name="c_Macros_Perry_Final Structure" xfId="5913"/>
    <cellStyle name="c_Macros_Perry_Imser Expected Amortisation Schedules (OC)" xfId="5914"/>
    <cellStyle name="c_Macros_Perry_Imser_Lb notes_buy back_riepilogo (2)" xfId="5915"/>
    <cellStyle name="c_Macros_Perry_nuova simulazione_unwinding Imser_2008 09 30_cessione dec08" xfId="5916"/>
    <cellStyle name="c_Macros_Perry_On going fees garanzia Beni Stabili-Imser" xfId="5917"/>
    <cellStyle name="c_Macros_Perry_Summary" xfId="5918"/>
    <cellStyle name="c_Macros_Summary" xfId="5919"/>
    <cellStyle name="c_Manager (2)" xfId="5920"/>
    <cellStyle name="c_Manager (2)_BPSCI" xfId="5921"/>
    <cellStyle name="c_Manager (2)_BPSCI_Cashflows" xfId="5922"/>
    <cellStyle name="c_Manager (2)_BPSCI_Cashflows_CostoAmm ImserFinalFix2_post shortfall_C_MS_repurchase_310309" xfId="5923"/>
    <cellStyle name="c_Manager (2)_BPSCI_Cashflows_Imser_Lb notes_buy back_riepilogo (2)" xfId="5924"/>
    <cellStyle name="c_Manager (2)_BPSCI_Cashflows_nuova simulazione_unwinding Imser_2008 09 30_cessione dec08" xfId="5925"/>
    <cellStyle name="c_Manager (2)_BPSCI_Cashflows_On going fees garanzia Beni Stabili-Imser" xfId="5926"/>
    <cellStyle name="c_Manager (2)_BPSCI_CostoAmm ImserFinalFix2_post shortfall_C_MS_repurchase_310309" xfId="5927"/>
    <cellStyle name="c_Manager (2)_BPSCI_CostoAmm ImserFinalVar2_A2b_repurchase" xfId="5928"/>
    <cellStyle name="c_Manager (2)_BPSCI_CostoAmm ImserFinalVar2_post shortfall_A2b_repurchase" xfId="5929"/>
    <cellStyle name="c_Manager (2)_BPSCI_Final Structure" xfId="5930"/>
    <cellStyle name="c_Manager (2)_BPSCI_Imser Expected Amortisation Schedules (OC)" xfId="5931"/>
    <cellStyle name="c_Manager (2)_BPSCI_Imser Expected Amortisation Schedules (OC)_CostoAmm ImserFinalFix2_post shortfall_C_MS_repurchase_310309" xfId="5932"/>
    <cellStyle name="c_Manager (2)_BPSCI_Imser Expected Amortisation Schedules (OC)_Imser_Lb notes_buy back_riepilogo (2)" xfId="5933"/>
    <cellStyle name="c_Manager (2)_BPSCI_Imser Expected Amortisation Schedules (OC)_nuova simulazione_unwinding Imser_2008 09 30_cessione dec08" xfId="5934"/>
    <cellStyle name="c_Manager (2)_BPSCI_Imser Expected Amortisation Schedules (OC)_On going fees garanzia Beni Stabili-Imser" xfId="5935"/>
    <cellStyle name="c_Manager (2)_BPSCI_Imser_Lb notes_buy back_riepilogo (2)" xfId="5936"/>
    <cellStyle name="c_Manager (2)_BPSCI_nuova simulazione_unwinding Imser_2008 09 30_cessione dec08" xfId="5937"/>
    <cellStyle name="c_Manager (2)_BPSCI_On going fees garanzia Beni Stabili-Imser" xfId="5938"/>
    <cellStyle name="c_Manager (2)_BPSCI_Summary" xfId="5939"/>
    <cellStyle name="c_Manager (2)_Cashflows" xfId="5940"/>
    <cellStyle name="c_Manager (2)_Cashflows_CostoAmm ImserFinalFix2_post shortfall_C_MS_repurchase_310309" xfId="5941"/>
    <cellStyle name="c_Manager (2)_Cashflows_Imser_Lb notes_buy back_riepilogo (2)" xfId="5942"/>
    <cellStyle name="c_Manager (2)_Cashflows_nuova simulazione_unwinding Imser_2008 09 30_cessione dec08" xfId="5943"/>
    <cellStyle name="c_Manager (2)_Cashflows_On going fees garanzia Beni Stabili-Imser" xfId="5944"/>
    <cellStyle name="c_Manager (2)_CFTenant" xfId="5945"/>
    <cellStyle name="c_Manager (2)_CFTenant.xls Chart 10" xfId="5946"/>
    <cellStyle name="c_Manager (2)_CFTenant.xls Chart 10_Cashflows" xfId="5947"/>
    <cellStyle name="c_Manager (2)_CFTenant.xls Chart 10_Cashflows_CostoAmm ImserFinalFix2_post shortfall_C_MS_repurchase_310309" xfId="5948"/>
    <cellStyle name="c_Manager (2)_CFTenant.xls Chart 10_Cashflows_Imser_Lb notes_buy back_riepilogo (2)" xfId="5949"/>
    <cellStyle name="c_Manager (2)_CFTenant.xls Chart 10_Cashflows_nuova simulazione_unwinding Imser_2008 09 30_cessione dec08" xfId="5950"/>
    <cellStyle name="c_Manager (2)_CFTenant.xls Chart 10_Cashflows_On going fees garanzia Beni Stabili-Imser" xfId="5951"/>
    <cellStyle name="c_Manager (2)_CFTenant.xls Chart 10_CostoAmm ImserFinalFix2_post shortfall_C_MS_repurchase_310309" xfId="5952"/>
    <cellStyle name="c_Manager (2)_CFTenant.xls Chart 10_CostoAmm ImserFinalVar2_A2b_repurchase" xfId="5953"/>
    <cellStyle name="c_Manager (2)_CFTenant.xls Chart 10_CostoAmm ImserFinalVar2_post shortfall_A2b_repurchase" xfId="5954"/>
    <cellStyle name="c_Manager (2)_CFTenant.xls Chart 10_Final Structure" xfId="5955"/>
    <cellStyle name="c_Manager (2)_CFTenant.xls Chart 10_Imser Expected Amortisation Schedules (OC)" xfId="5956"/>
    <cellStyle name="c_Manager (2)_CFTenant.xls Chart 10_Imser Expected Amortisation Schedules (OC)_CostoAmm ImserFinalFix2_post shortfall_C_MS_repurchase_310309" xfId="5957"/>
    <cellStyle name="c_Manager (2)_CFTenant.xls Chart 10_Imser Expected Amortisation Schedules (OC)_Imser_Lb notes_buy back_riepilogo (2)" xfId="5958"/>
    <cellStyle name="c_Manager (2)_CFTenant.xls Chart 10_Imser Expected Amortisation Schedules (OC)_nuova simulazione_unwinding Imser_2008 09 30_cessione dec08" xfId="5959"/>
    <cellStyle name="c_Manager (2)_CFTenant.xls Chart 10_Imser Expected Amortisation Schedules (OC)_On going fees garanzia Beni Stabili-Imser" xfId="5960"/>
    <cellStyle name="c_Manager (2)_CFTenant.xls Chart 10_Imser_Lb notes_buy back_riepilogo (2)" xfId="5961"/>
    <cellStyle name="c_Manager (2)_CFTenant.xls Chart 10_nuova simulazione_unwinding Imser_2008 09 30_cessione dec08" xfId="5962"/>
    <cellStyle name="c_Manager (2)_CFTenant.xls Chart 10_On going fees garanzia Beni Stabili-Imser" xfId="5963"/>
    <cellStyle name="c_Manager (2)_CFTenant.xls Chart 10_Summary" xfId="5964"/>
    <cellStyle name="c_Manager (2)_CFTenant.xls Chart 11" xfId="5965"/>
    <cellStyle name="c_Manager (2)_CFTenant.xls Chart 11_Cashflows" xfId="5966"/>
    <cellStyle name="c_Manager (2)_CFTenant.xls Chart 11_Cashflows_CostoAmm ImserFinalFix2_post shortfall_C_MS_repurchase_310309" xfId="5967"/>
    <cellStyle name="c_Manager (2)_CFTenant.xls Chart 11_Cashflows_Imser_Lb notes_buy back_riepilogo (2)" xfId="5968"/>
    <cellStyle name="c_Manager (2)_CFTenant.xls Chart 11_Cashflows_nuova simulazione_unwinding Imser_2008 09 30_cessione dec08" xfId="5969"/>
    <cellStyle name="c_Manager (2)_CFTenant.xls Chart 11_Cashflows_On going fees garanzia Beni Stabili-Imser" xfId="5970"/>
    <cellStyle name="c_Manager (2)_CFTenant.xls Chart 11_CostoAmm ImserFinalFix2_post shortfall_C_MS_repurchase_310309" xfId="5971"/>
    <cellStyle name="c_Manager (2)_CFTenant.xls Chart 11_CostoAmm ImserFinalVar2_A2b_repurchase" xfId="5972"/>
    <cellStyle name="c_Manager (2)_CFTenant.xls Chart 11_CostoAmm ImserFinalVar2_post shortfall_A2b_repurchase" xfId="5973"/>
    <cellStyle name="c_Manager (2)_CFTenant.xls Chart 11_Final Structure" xfId="5974"/>
    <cellStyle name="c_Manager (2)_CFTenant.xls Chart 11_Imser Expected Amortisation Schedules (OC)" xfId="5975"/>
    <cellStyle name="c_Manager (2)_CFTenant.xls Chart 11_Imser Expected Amortisation Schedules (OC)_CostoAmm ImserFinalFix2_post shortfall_C_MS_repurchase_310309" xfId="5976"/>
    <cellStyle name="c_Manager (2)_CFTenant.xls Chart 11_Imser Expected Amortisation Schedules (OC)_Imser_Lb notes_buy back_riepilogo (2)" xfId="5977"/>
    <cellStyle name="c_Manager (2)_CFTenant.xls Chart 11_Imser Expected Amortisation Schedules (OC)_nuova simulazione_unwinding Imser_2008 09 30_cessione dec08" xfId="5978"/>
    <cellStyle name="c_Manager (2)_CFTenant.xls Chart 11_Imser Expected Amortisation Schedules (OC)_On going fees garanzia Beni Stabili-Imser" xfId="5979"/>
    <cellStyle name="c_Manager (2)_CFTenant.xls Chart 11_Imser_Lb notes_buy back_riepilogo (2)" xfId="5980"/>
    <cellStyle name="c_Manager (2)_CFTenant.xls Chart 11_nuova simulazione_unwinding Imser_2008 09 30_cessione dec08" xfId="5981"/>
    <cellStyle name="c_Manager (2)_CFTenant.xls Chart 11_On going fees garanzia Beni Stabili-Imser" xfId="5982"/>
    <cellStyle name="c_Manager (2)_CFTenant.xls Chart 11_Summary" xfId="5983"/>
    <cellStyle name="c_Manager (2)_CFTenant.xls Chart 12" xfId="5984"/>
    <cellStyle name="c_Manager (2)_CFTenant.xls Chart 12_Cashflows" xfId="5985"/>
    <cellStyle name="c_Manager (2)_CFTenant.xls Chart 12_Cashflows_CostoAmm ImserFinalFix2_post shortfall_C_MS_repurchase_310309" xfId="5986"/>
    <cellStyle name="c_Manager (2)_CFTenant.xls Chart 12_Cashflows_Imser_Lb notes_buy back_riepilogo (2)" xfId="5987"/>
    <cellStyle name="c_Manager (2)_CFTenant.xls Chart 12_Cashflows_nuova simulazione_unwinding Imser_2008 09 30_cessione dec08" xfId="5988"/>
    <cellStyle name="c_Manager (2)_CFTenant.xls Chart 12_Cashflows_On going fees garanzia Beni Stabili-Imser" xfId="5989"/>
    <cellStyle name="c_Manager (2)_CFTenant.xls Chart 12_CostoAmm ImserFinalFix2_post shortfall_C_MS_repurchase_310309" xfId="5990"/>
    <cellStyle name="c_Manager (2)_CFTenant.xls Chart 12_CostoAmm ImserFinalVar2_A2b_repurchase" xfId="5991"/>
    <cellStyle name="c_Manager (2)_CFTenant.xls Chart 12_CostoAmm ImserFinalVar2_post shortfall_A2b_repurchase" xfId="5992"/>
    <cellStyle name="c_Manager (2)_CFTenant.xls Chart 12_Final Structure" xfId="5993"/>
    <cellStyle name="c_Manager (2)_CFTenant.xls Chart 12_Imser Expected Amortisation Schedules (OC)" xfId="5994"/>
    <cellStyle name="c_Manager (2)_CFTenant.xls Chart 12_Imser Expected Amortisation Schedules (OC)_CostoAmm ImserFinalFix2_post shortfall_C_MS_repurchase_310309" xfId="5995"/>
    <cellStyle name="c_Manager (2)_CFTenant.xls Chart 12_Imser Expected Amortisation Schedules (OC)_Imser_Lb notes_buy back_riepilogo (2)" xfId="5996"/>
    <cellStyle name="c_Manager (2)_CFTenant.xls Chart 12_Imser Expected Amortisation Schedules (OC)_nuova simulazione_unwinding Imser_2008 09 30_cessione dec08" xfId="5997"/>
    <cellStyle name="c_Manager (2)_CFTenant.xls Chart 12_Imser Expected Amortisation Schedules (OC)_On going fees garanzia Beni Stabili-Imser" xfId="5998"/>
    <cellStyle name="c_Manager (2)_CFTenant.xls Chart 12_Imser_Lb notes_buy back_riepilogo (2)" xfId="5999"/>
    <cellStyle name="c_Manager (2)_CFTenant.xls Chart 12_nuova simulazione_unwinding Imser_2008 09 30_cessione dec08" xfId="6000"/>
    <cellStyle name="c_Manager (2)_CFTenant.xls Chart 12_On going fees garanzia Beni Stabili-Imser" xfId="6001"/>
    <cellStyle name="c_Manager (2)_CFTenant.xls Chart 12_Summary" xfId="6002"/>
    <cellStyle name="c_Manager (2)_CFTenant.xls Chart 4" xfId="6003"/>
    <cellStyle name="c_Manager (2)_CFTenant.xls Chart 4_Cashflows" xfId="6004"/>
    <cellStyle name="c_Manager (2)_CFTenant.xls Chart 4_Cashflows_CostoAmm ImserFinalFix2_post shortfall_C_MS_repurchase_310309" xfId="6005"/>
    <cellStyle name="c_Manager (2)_CFTenant.xls Chart 4_Cashflows_Imser_Lb notes_buy back_riepilogo (2)" xfId="6006"/>
    <cellStyle name="c_Manager (2)_CFTenant.xls Chart 4_Cashflows_nuova simulazione_unwinding Imser_2008 09 30_cessione dec08" xfId="6007"/>
    <cellStyle name="c_Manager (2)_CFTenant.xls Chart 4_Cashflows_On going fees garanzia Beni Stabili-Imser" xfId="6008"/>
    <cellStyle name="c_Manager (2)_CFTenant.xls Chart 4_CostoAmm ImserFinalFix2_post shortfall_C_MS_repurchase_310309" xfId="6009"/>
    <cellStyle name="c_Manager (2)_CFTenant.xls Chart 4_CostoAmm ImserFinalVar2_A2b_repurchase" xfId="6010"/>
    <cellStyle name="c_Manager (2)_CFTenant.xls Chart 4_CostoAmm ImserFinalVar2_post shortfall_A2b_repurchase" xfId="6011"/>
    <cellStyle name="c_Manager (2)_CFTenant.xls Chart 4_Final Structure" xfId="6012"/>
    <cellStyle name="c_Manager (2)_CFTenant.xls Chart 4_Imser Expected Amortisation Schedules (OC)" xfId="6013"/>
    <cellStyle name="c_Manager (2)_CFTenant.xls Chart 4_Imser Expected Amortisation Schedules (OC)_CostoAmm ImserFinalFix2_post shortfall_C_MS_repurchase_310309" xfId="6014"/>
    <cellStyle name="c_Manager (2)_CFTenant.xls Chart 4_Imser Expected Amortisation Schedules (OC)_Imser_Lb notes_buy back_riepilogo (2)" xfId="6015"/>
    <cellStyle name="c_Manager (2)_CFTenant.xls Chart 4_Imser Expected Amortisation Schedules (OC)_nuova simulazione_unwinding Imser_2008 09 30_cessione dec08" xfId="6016"/>
    <cellStyle name="c_Manager (2)_CFTenant.xls Chart 4_Imser Expected Amortisation Schedules (OC)_On going fees garanzia Beni Stabili-Imser" xfId="6017"/>
    <cellStyle name="c_Manager (2)_CFTenant.xls Chart 4_Imser_Lb notes_buy back_riepilogo (2)" xfId="6018"/>
    <cellStyle name="c_Manager (2)_CFTenant.xls Chart 4_nuova simulazione_unwinding Imser_2008 09 30_cessione dec08" xfId="6019"/>
    <cellStyle name="c_Manager (2)_CFTenant.xls Chart 4_On going fees garanzia Beni Stabili-Imser" xfId="6020"/>
    <cellStyle name="c_Manager (2)_CFTenant.xls Chart 4_Summary" xfId="6021"/>
    <cellStyle name="c_Manager (2)_CFTenant.xls Chart 6" xfId="6022"/>
    <cellStyle name="c_Manager (2)_CFTenant.xls Chart 6_Cashflows" xfId="6023"/>
    <cellStyle name="c_Manager (2)_CFTenant.xls Chart 6_Cashflows_CostoAmm ImserFinalFix2_post shortfall_C_MS_repurchase_310309" xfId="6024"/>
    <cellStyle name="c_Manager (2)_CFTenant.xls Chart 6_Cashflows_Imser_Lb notes_buy back_riepilogo (2)" xfId="6025"/>
    <cellStyle name="c_Manager (2)_CFTenant.xls Chart 6_Cashflows_nuova simulazione_unwinding Imser_2008 09 30_cessione dec08" xfId="6026"/>
    <cellStyle name="c_Manager (2)_CFTenant.xls Chart 6_Cashflows_On going fees garanzia Beni Stabili-Imser" xfId="6027"/>
    <cellStyle name="c_Manager (2)_CFTenant.xls Chart 6_CostoAmm ImserFinalFix2_post shortfall_C_MS_repurchase_310309" xfId="6028"/>
    <cellStyle name="c_Manager (2)_CFTenant.xls Chart 6_CostoAmm ImserFinalVar2_A2b_repurchase" xfId="6029"/>
    <cellStyle name="c_Manager (2)_CFTenant.xls Chart 6_CostoAmm ImserFinalVar2_post shortfall_A2b_repurchase" xfId="6030"/>
    <cellStyle name="c_Manager (2)_CFTenant.xls Chart 6_Final Structure" xfId="6031"/>
    <cellStyle name="c_Manager (2)_CFTenant.xls Chart 6_Imser Expected Amortisation Schedules (OC)" xfId="6032"/>
    <cellStyle name="c_Manager (2)_CFTenant.xls Chart 6_Imser Expected Amortisation Schedules (OC)_CostoAmm ImserFinalFix2_post shortfall_C_MS_repurchase_310309" xfId="6033"/>
    <cellStyle name="c_Manager (2)_CFTenant.xls Chart 6_Imser Expected Amortisation Schedules (OC)_Imser_Lb notes_buy back_riepilogo (2)" xfId="6034"/>
    <cellStyle name="c_Manager (2)_CFTenant.xls Chart 6_Imser Expected Amortisation Schedules (OC)_nuova simulazione_unwinding Imser_2008 09 30_cessione dec08" xfId="6035"/>
    <cellStyle name="c_Manager (2)_CFTenant.xls Chart 6_Imser Expected Amortisation Schedules (OC)_On going fees garanzia Beni Stabili-Imser" xfId="6036"/>
    <cellStyle name="c_Manager (2)_CFTenant.xls Chart 6_Imser_Lb notes_buy back_riepilogo (2)" xfId="6037"/>
    <cellStyle name="c_Manager (2)_CFTenant.xls Chart 6_nuova simulazione_unwinding Imser_2008 09 30_cessione dec08" xfId="6038"/>
    <cellStyle name="c_Manager (2)_CFTenant.xls Chart 6_On going fees garanzia Beni Stabili-Imser" xfId="6039"/>
    <cellStyle name="c_Manager (2)_CFTenant.xls Chart 6_Summary" xfId="6040"/>
    <cellStyle name="c_Manager (2)_CFTenant.xls Chart 7" xfId="6041"/>
    <cellStyle name="c_Manager (2)_CFTenant.xls Chart 7_Cashflows" xfId="6042"/>
    <cellStyle name="c_Manager (2)_CFTenant.xls Chart 7_Cashflows_CostoAmm ImserFinalFix2_post shortfall_C_MS_repurchase_310309" xfId="6043"/>
    <cellStyle name="c_Manager (2)_CFTenant.xls Chart 7_Cashflows_Imser_Lb notes_buy back_riepilogo (2)" xfId="6044"/>
    <cellStyle name="c_Manager (2)_CFTenant.xls Chart 7_Cashflows_nuova simulazione_unwinding Imser_2008 09 30_cessione dec08" xfId="6045"/>
    <cellStyle name="c_Manager (2)_CFTenant.xls Chart 7_Cashflows_On going fees garanzia Beni Stabili-Imser" xfId="6046"/>
    <cellStyle name="c_Manager (2)_CFTenant.xls Chart 7_CostoAmm ImserFinalFix2_post shortfall_C_MS_repurchase_310309" xfId="6047"/>
    <cellStyle name="c_Manager (2)_CFTenant.xls Chart 7_CostoAmm ImserFinalVar2_A2b_repurchase" xfId="6048"/>
    <cellStyle name="c_Manager (2)_CFTenant.xls Chart 7_CostoAmm ImserFinalVar2_post shortfall_A2b_repurchase" xfId="6049"/>
    <cellStyle name="c_Manager (2)_CFTenant.xls Chart 7_Final Structure" xfId="6050"/>
    <cellStyle name="c_Manager (2)_CFTenant.xls Chart 7_Imser Expected Amortisation Schedules (OC)" xfId="6051"/>
    <cellStyle name="c_Manager (2)_CFTenant.xls Chart 7_Imser Expected Amortisation Schedules (OC)_CostoAmm ImserFinalFix2_post shortfall_C_MS_repurchase_310309" xfId="6052"/>
    <cellStyle name="c_Manager (2)_CFTenant.xls Chart 7_Imser Expected Amortisation Schedules (OC)_Imser_Lb notes_buy back_riepilogo (2)" xfId="6053"/>
    <cellStyle name="c_Manager (2)_CFTenant.xls Chart 7_Imser Expected Amortisation Schedules (OC)_nuova simulazione_unwinding Imser_2008 09 30_cessione dec08" xfId="6054"/>
    <cellStyle name="c_Manager (2)_CFTenant.xls Chart 7_Imser Expected Amortisation Schedules (OC)_On going fees garanzia Beni Stabili-Imser" xfId="6055"/>
    <cellStyle name="c_Manager (2)_CFTenant.xls Chart 7_Imser_Lb notes_buy back_riepilogo (2)" xfId="6056"/>
    <cellStyle name="c_Manager (2)_CFTenant.xls Chart 7_nuova simulazione_unwinding Imser_2008 09 30_cessione dec08" xfId="6057"/>
    <cellStyle name="c_Manager (2)_CFTenant.xls Chart 7_On going fees garanzia Beni Stabili-Imser" xfId="6058"/>
    <cellStyle name="c_Manager (2)_CFTenant.xls Chart 7_Summary" xfId="6059"/>
    <cellStyle name="c_Manager (2)_CFTenant.xls Chart 8" xfId="6060"/>
    <cellStyle name="c_Manager (2)_CFTenant.xls Chart 8_Cashflows" xfId="6061"/>
    <cellStyle name="c_Manager (2)_CFTenant.xls Chart 8_Cashflows_CostoAmm ImserFinalFix2_post shortfall_C_MS_repurchase_310309" xfId="6062"/>
    <cellStyle name="c_Manager (2)_CFTenant.xls Chart 8_Cashflows_Imser_Lb notes_buy back_riepilogo (2)" xfId="6063"/>
    <cellStyle name="c_Manager (2)_CFTenant.xls Chart 8_Cashflows_nuova simulazione_unwinding Imser_2008 09 30_cessione dec08" xfId="6064"/>
    <cellStyle name="c_Manager (2)_CFTenant.xls Chart 8_Cashflows_On going fees garanzia Beni Stabili-Imser" xfId="6065"/>
    <cellStyle name="c_Manager (2)_CFTenant.xls Chart 8_CostoAmm ImserFinalFix2_post shortfall_C_MS_repurchase_310309" xfId="6066"/>
    <cellStyle name="c_Manager (2)_CFTenant.xls Chart 8_CostoAmm ImserFinalVar2_A2b_repurchase" xfId="6067"/>
    <cellStyle name="c_Manager (2)_CFTenant.xls Chart 8_CostoAmm ImserFinalVar2_post shortfall_A2b_repurchase" xfId="6068"/>
    <cellStyle name="c_Manager (2)_CFTenant.xls Chart 8_Final Structure" xfId="6069"/>
    <cellStyle name="c_Manager (2)_CFTenant.xls Chart 8_Imser Expected Amortisation Schedules (OC)" xfId="6070"/>
    <cellStyle name="c_Manager (2)_CFTenant.xls Chart 8_Imser Expected Amortisation Schedules (OC)_CostoAmm ImserFinalFix2_post shortfall_C_MS_repurchase_310309" xfId="6071"/>
    <cellStyle name="c_Manager (2)_CFTenant.xls Chart 8_Imser Expected Amortisation Schedules (OC)_Imser_Lb notes_buy back_riepilogo (2)" xfId="6072"/>
    <cellStyle name="c_Manager (2)_CFTenant.xls Chart 8_Imser Expected Amortisation Schedules (OC)_nuova simulazione_unwinding Imser_2008 09 30_cessione dec08" xfId="6073"/>
    <cellStyle name="c_Manager (2)_CFTenant.xls Chart 8_Imser Expected Amortisation Schedules (OC)_On going fees garanzia Beni Stabili-Imser" xfId="6074"/>
    <cellStyle name="c_Manager (2)_CFTenant.xls Chart 8_Imser_Lb notes_buy back_riepilogo (2)" xfId="6075"/>
    <cellStyle name="c_Manager (2)_CFTenant.xls Chart 8_nuova simulazione_unwinding Imser_2008 09 30_cessione dec08" xfId="6076"/>
    <cellStyle name="c_Manager (2)_CFTenant.xls Chart 8_On going fees garanzia Beni Stabili-Imser" xfId="6077"/>
    <cellStyle name="c_Manager (2)_CFTenant.xls Chart 8_Summary" xfId="6078"/>
    <cellStyle name="c_Manager (2)_CFTenant.xls Chart 9" xfId="6079"/>
    <cellStyle name="c_Manager (2)_CFTenant.xls Chart 9_Cashflows" xfId="6080"/>
    <cellStyle name="c_Manager (2)_CFTenant.xls Chart 9_Cashflows_CostoAmm ImserFinalFix2_post shortfall_C_MS_repurchase_310309" xfId="6081"/>
    <cellStyle name="c_Manager (2)_CFTenant.xls Chart 9_Cashflows_Imser_Lb notes_buy back_riepilogo (2)" xfId="6082"/>
    <cellStyle name="c_Manager (2)_CFTenant.xls Chart 9_Cashflows_nuova simulazione_unwinding Imser_2008 09 30_cessione dec08" xfId="6083"/>
    <cellStyle name="c_Manager (2)_CFTenant.xls Chart 9_Cashflows_On going fees garanzia Beni Stabili-Imser" xfId="6084"/>
    <cellStyle name="c_Manager (2)_CFTenant.xls Chart 9_CostoAmm ImserFinalFix2_post shortfall_C_MS_repurchase_310309" xfId="6085"/>
    <cellStyle name="c_Manager (2)_CFTenant.xls Chart 9_CostoAmm ImserFinalVar2_A2b_repurchase" xfId="6086"/>
    <cellStyle name="c_Manager (2)_CFTenant.xls Chart 9_CostoAmm ImserFinalVar2_post shortfall_A2b_repurchase" xfId="6087"/>
    <cellStyle name="c_Manager (2)_CFTenant.xls Chart 9_Final Structure" xfId="6088"/>
    <cellStyle name="c_Manager (2)_CFTenant.xls Chart 9_Imser Expected Amortisation Schedules (OC)" xfId="6089"/>
    <cellStyle name="c_Manager (2)_CFTenant.xls Chart 9_Imser Expected Amortisation Schedules (OC)_CostoAmm ImserFinalFix2_post shortfall_C_MS_repurchase_310309" xfId="6090"/>
    <cellStyle name="c_Manager (2)_CFTenant.xls Chart 9_Imser Expected Amortisation Schedules (OC)_Imser_Lb notes_buy back_riepilogo (2)" xfId="6091"/>
    <cellStyle name="c_Manager (2)_CFTenant.xls Chart 9_Imser Expected Amortisation Schedules (OC)_nuova simulazione_unwinding Imser_2008 09 30_cessione dec08" xfId="6092"/>
    <cellStyle name="c_Manager (2)_CFTenant.xls Chart 9_Imser Expected Amortisation Schedules (OC)_On going fees garanzia Beni Stabili-Imser" xfId="6093"/>
    <cellStyle name="c_Manager (2)_CFTenant.xls Chart 9_Imser_Lb notes_buy back_riepilogo (2)" xfId="6094"/>
    <cellStyle name="c_Manager (2)_CFTenant.xls Chart 9_nuova simulazione_unwinding Imser_2008 09 30_cessione dec08" xfId="6095"/>
    <cellStyle name="c_Manager (2)_CFTenant.xls Chart 9_On going fees garanzia Beni Stabili-Imser" xfId="6096"/>
    <cellStyle name="c_Manager (2)_CFTenant.xls Chart 9_Summary" xfId="6097"/>
    <cellStyle name="c_Manager (2)_CFTenant_Cashflows" xfId="6098"/>
    <cellStyle name="c_Manager (2)_CFTenant_Cashflows_CostoAmm ImserFinalFix2_post shortfall_C_MS_repurchase_310309" xfId="6099"/>
    <cellStyle name="c_Manager (2)_CFTenant_Cashflows_Imser_Lb notes_buy back_riepilogo (2)" xfId="6100"/>
    <cellStyle name="c_Manager (2)_CFTenant_Cashflows_nuova simulazione_unwinding Imser_2008 09 30_cessione dec08" xfId="6101"/>
    <cellStyle name="c_Manager (2)_CFTenant_Cashflows_On going fees garanzia Beni Stabili-Imser" xfId="6102"/>
    <cellStyle name="c_Manager (2)_CFTenant_CostoAmm ImserFinalFix2_post shortfall_C_MS_repurchase_310309" xfId="6103"/>
    <cellStyle name="c_Manager (2)_CFTenant_CostoAmm ImserFinalVar2_A2b_repurchase" xfId="6104"/>
    <cellStyle name="c_Manager (2)_CFTenant_CostoAmm ImserFinalVar2_post shortfall_A2b_repurchase" xfId="6105"/>
    <cellStyle name="c_Manager (2)_CFTenant_Final Structure" xfId="6106"/>
    <cellStyle name="c_Manager (2)_CFTenant_Imser Expected Amortisation Schedules (OC)" xfId="6107"/>
    <cellStyle name="c_Manager (2)_CFTenant_Imser Expected Amortisation Schedules (OC)_CostoAmm ImserFinalFix2_post shortfall_C_MS_repurchase_310309" xfId="6108"/>
    <cellStyle name="c_Manager (2)_CFTenant_Imser Expected Amortisation Schedules (OC)_Imser_Lb notes_buy back_riepilogo (2)" xfId="6109"/>
    <cellStyle name="c_Manager (2)_CFTenant_Imser Expected Amortisation Schedules (OC)_nuova simulazione_unwinding Imser_2008 09 30_cessione dec08" xfId="6110"/>
    <cellStyle name="c_Manager (2)_CFTenant_Imser Expected Amortisation Schedules (OC)_On going fees garanzia Beni Stabili-Imser" xfId="6111"/>
    <cellStyle name="c_Manager (2)_CFTenant_Imser_Lb notes_buy back_riepilogo (2)" xfId="6112"/>
    <cellStyle name="c_Manager (2)_CFTenant_nuova simulazione_unwinding Imser_2008 09 30_cessione dec08" xfId="6113"/>
    <cellStyle name="c_Manager (2)_CFTenant_On going fees garanzia Beni Stabili-Imser" xfId="6114"/>
    <cellStyle name="c_Manager (2)_CFTenant_Summary" xfId="6115"/>
    <cellStyle name="c_Manager (2)_CostoAmm ImserFinalFix2_post shortfall_C_MS_repurchase_310309" xfId="6116"/>
    <cellStyle name="c_Manager (2)_CostoAmm ImserFinalVar2_A2b_repurchase" xfId="6117"/>
    <cellStyle name="c_Manager (2)_CostoAmm ImserFinalVar2_post shortfall_A2b_repurchase" xfId="6118"/>
    <cellStyle name="c_Manager (2)_Final Structure" xfId="6119"/>
    <cellStyle name="c_Manager (2)_Imser Expected Amortisation Schedules (OC)" xfId="6120"/>
    <cellStyle name="c_Manager (2)_Imser Expected Amortisation Schedules (OC)_CostoAmm ImserFinalFix2_post shortfall_C_MS_repurchase_310309" xfId="6121"/>
    <cellStyle name="c_Manager (2)_Imser Expected Amortisation Schedules (OC)_Imser_Lb notes_buy back_riepilogo (2)" xfId="6122"/>
    <cellStyle name="c_Manager (2)_Imser Expected Amortisation Schedules (OC)_nuova simulazione_unwinding Imser_2008 09 30_cessione dec08" xfId="6123"/>
    <cellStyle name="c_Manager (2)_Imser Expected Amortisation Schedules (OC)_On going fees garanzia Beni Stabili-Imser" xfId="6124"/>
    <cellStyle name="c_Manager (2)_Imser_Lb notes_buy back_riepilogo (2)" xfId="6125"/>
    <cellStyle name="c_Manager (2)_nuova simulazione_unwinding Imser_2008 09 30_cessione dec08" xfId="6126"/>
    <cellStyle name="c_Manager (2)_On going fees garanzia Beni Stabili-Imser" xfId="6127"/>
    <cellStyle name="c_Manager (2)_Perry" xfId="6128"/>
    <cellStyle name="c_Manager (2)_Perry_Cashflows" xfId="6129"/>
    <cellStyle name="c_Manager (2)_Perry_CostoAmm ImserFinalFix2_post shortfall_C_MS_repurchase_310309" xfId="6130"/>
    <cellStyle name="c_Manager (2)_Perry_CostoAmm ImserFinalVar2_A2b_repurchase" xfId="6131"/>
    <cellStyle name="c_Manager (2)_Perry_CostoAmm ImserFinalVar2_post shortfall_A2b_repurchase" xfId="6132"/>
    <cellStyle name="c_Manager (2)_Perry_Final Structure" xfId="6133"/>
    <cellStyle name="c_Manager (2)_Perry_Imser Expected Amortisation Schedules (OC)" xfId="6134"/>
    <cellStyle name="c_Manager (2)_Perry_Imser_Lb notes_buy back_riepilogo (2)" xfId="6135"/>
    <cellStyle name="c_Manager (2)_Perry_nuova simulazione_unwinding Imser_2008 09 30_cessione dec08" xfId="6136"/>
    <cellStyle name="c_Manager (2)_Perry_On going fees garanzia Beni Stabili-Imser" xfId="6137"/>
    <cellStyle name="c_Manager (2)_Perry_Summary" xfId="6138"/>
    <cellStyle name="c_Manager (2)_Summary" xfId="6139"/>
    <cellStyle name="Cabe‡alho 1" xfId="2866"/>
    <cellStyle name="Cabe‡alho 2" xfId="2867"/>
    <cellStyle name="cach" xfId="6140"/>
    <cellStyle name="Calc Currency (0)" xfId="1724"/>
    <cellStyle name="Calcolo" xfId="1725" builtinId="22" customBuiltin="1"/>
    <cellStyle name="Calcolo 10" xfId="2868"/>
    <cellStyle name="Calcolo 10 2" xfId="6141"/>
    <cellStyle name="Calcolo 11" xfId="2869"/>
    <cellStyle name="Calcolo 11 2" xfId="6142"/>
    <cellStyle name="Calcolo 2" xfId="2870"/>
    <cellStyle name="Calcolo 2 2" xfId="2871"/>
    <cellStyle name="Calcolo 2 3" xfId="6143"/>
    <cellStyle name="Calcolo 3" xfId="2872"/>
    <cellStyle name="Calcolo 3 2" xfId="6144"/>
    <cellStyle name="Calcolo 4" xfId="2873"/>
    <cellStyle name="Calcolo 4 2" xfId="6145"/>
    <cellStyle name="Calcolo 5" xfId="2874"/>
    <cellStyle name="Calcolo 5 2" xfId="6146"/>
    <cellStyle name="Calcolo 6" xfId="2875"/>
    <cellStyle name="Calcolo 6 2" xfId="6147"/>
    <cellStyle name="Calcolo 7" xfId="2876"/>
    <cellStyle name="Calcolo 7 2" xfId="6148"/>
    <cellStyle name="Calcolo 8" xfId="2877"/>
    <cellStyle name="Calcolo 8 2" xfId="6149"/>
    <cellStyle name="Calcolo 9" xfId="2878"/>
    <cellStyle name="Calcolo 9 2" xfId="6150"/>
    <cellStyle name="Calcul" xfId="2363"/>
    <cellStyle name="Calculation" xfId="1726"/>
    <cellStyle name="Calculation 2" xfId="6151"/>
    <cellStyle name="Cálculo" xfId="1727"/>
    <cellStyle name="Cálculo 2" xfId="6152"/>
    <cellStyle name="Cancel" xfId="2879"/>
    <cellStyle name="Cash Flow Statement" xfId="1728"/>
    <cellStyle name="Celda de comprobación" xfId="1729"/>
    <cellStyle name="Celda vinculada" xfId="1730"/>
    <cellStyle name="Cella collegata" xfId="1731" builtinId="24" customBuiltin="1"/>
    <cellStyle name="Cella collegata 10" xfId="2880"/>
    <cellStyle name="Cella collegata 11" xfId="2881"/>
    <cellStyle name="Cella collegata 2" xfId="2882"/>
    <cellStyle name="Cella collegata 2 2" xfId="2883"/>
    <cellStyle name="Cella collegata 3" xfId="2884"/>
    <cellStyle name="Cella collegata 4" xfId="2885"/>
    <cellStyle name="Cella collegata 5" xfId="2886"/>
    <cellStyle name="Cella collegata 6" xfId="2887"/>
    <cellStyle name="Cella collegata 7" xfId="2888"/>
    <cellStyle name="Cella collegata 8" xfId="2889"/>
    <cellStyle name="Cella collegata 9" xfId="2890"/>
    <cellStyle name="Cella da controllare" xfId="1732" builtinId="23" customBuiltin="1"/>
    <cellStyle name="Cella da controllare 10" xfId="2891"/>
    <cellStyle name="Cella da controllare 11" xfId="2892"/>
    <cellStyle name="Cella da controllare 2" xfId="2893"/>
    <cellStyle name="Cella da controllare 2 2" xfId="2894"/>
    <cellStyle name="Cella da controllare 3" xfId="2895"/>
    <cellStyle name="Cella da controllare 4" xfId="2896"/>
    <cellStyle name="Cella da controllare 5" xfId="2897"/>
    <cellStyle name="Cella da controllare 6" xfId="2898"/>
    <cellStyle name="Cella da controllare 7" xfId="2899"/>
    <cellStyle name="Cella da controllare 8" xfId="2900"/>
    <cellStyle name="Cella da controllare 9" xfId="2901"/>
    <cellStyle name="Celle" xfId="2902"/>
    <cellStyle name="Cellule liée" xfId="2364"/>
    <cellStyle name="Célula de Verificação" xfId="2903"/>
    <cellStyle name="Célula Vinculada" xfId="2904"/>
    <cellStyle name="Cents" xfId="1733"/>
    <cellStyle name="Cents (0.0)" xfId="1734"/>
    <cellStyle name="Cents_CECON DIV1" xfId="1735"/>
    <cellStyle name="Check" xfId="1736"/>
    <cellStyle name="Check Cell" xfId="1737"/>
    <cellStyle name="CHF" xfId="1738"/>
    <cellStyle name="CHF 2" xfId="3777"/>
    <cellStyle name="ClearBorders" xfId="1739"/>
    <cellStyle name="Code" xfId="2905"/>
    <cellStyle name="Code Section" xfId="2906"/>
    <cellStyle name="ColHead" xfId="1740"/>
    <cellStyle name="ColHead 2" xfId="3778"/>
    <cellStyle name="ColHeading" xfId="1741"/>
    <cellStyle name="Collegamento ipertestuale" xfId="6193" builtinId="8"/>
    <cellStyle name="Collegamento ipertestuale 2" xfId="2907"/>
    <cellStyle name="Collegamento ipertestuale 3" xfId="2908"/>
    <cellStyle name="Colore 1" xfId="1742" builtinId="29" customBuiltin="1"/>
    <cellStyle name="Colore 1 10" xfId="2909"/>
    <cellStyle name="Colore 1 11" xfId="2910"/>
    <cellStyle name="Colore 1 2" xfId="2911"/>
    <cellStyle name="Colore 1 2 2" xfId="2912"/>
    <cellStyle name="Colore 1 3" xfId="2913"/>
    <cellStyle name="Colore 1 4" xfId="2914"/>
    <cellStyle name="Colore 1 5" xfId="2915"/>
    <cellStyle name="Colore 1 6" xfId="2916"/>
    <cellStyle name="Colore 1 7" xfId="2917"/>
    <cellStyle name="Colore 1 8" xfId="2918"/>
    <cellStyle name="Colore 1 9" xfId="2919"/>
    <cellStyle name="Colore 2" xfId="1743" builtinId="33" customBuiltin="1"/>
    <cellStyle name="Colore 2 10" xfId="2920"/>
    <cellStyle name="Colore 2 11" xfId="2921"/>
    <cellStyle name="Colore 2 2" xfId="2922"/>
    <cellStyle name="Colore 2 2 2" xfId="2923"/>
    <cellStyle name="Colore 2 3" xfId="2924"/>
    <cellStyle name="Colore 2 4" xfId="2925"/>
    <cellStyle name="Colore 2 5" xfId="2926"/>
    <cellStyle name="Colore 2 6" xfId="2927"/>
    <cellStyle name="Colore 2 7" xfId="2928"/>
    <cellStyle name="Colore 2 8" xfId="2929"/>
    <cellStyle name="Colore 2 9" xfId="2930"/>
    <cellStyle name="Colore 3" xfId="1744" builtinId="37" customBuiltin="1"/>
    <cellStyle name="Colore 3 10" xfId="2931"/>
    <cellStyle name="Colore 3 11" xfId="2932"/>
    <cellStyle name="Colore 3 2" xfId="2933"/>
    <cellStyle name="Colore 3 2 2" xfId="2934"/>
    <cellStyle name="Colore 3 3" xfId="2935"/>
    <cellStyle name="Colore 3 4" xfId="2936"/>
    <cellStyle name="Colore 3 5" xfId="2937"/>
    <cellStyle name="Colore 3 6" xfId="2938"/>
    <cellStyle name="Colore 3 7" xfId="2939"/>
    <cellStyle name="Colore 3 8" xfId="2940"/>
    <cellStyle name="Colore 3 9" xfId="2941"/>
    <cellStyle name="Colore 4" xfId="1745" builtinId="41" customBuiltin="1"/>
    <cellStyle name="Colore 4 10" xfId="2942"/>
    <cellStyle name="Colore 4 11" xfId="2943"/>
    <cellStyle name="Colore 4 2" xfId="2944"/>
    <cellStyle name="Colore 4 2 2" xfId="2945"/>
    <cellStyle name="Colore 4 3" xfId="2946"/>
    <cellStyle name="Colore 4 4" xfId="2947"/>
    <cellStyle name="Colore 4 5" xfId="2948"/>
    <cellStyle name="Colore 4 6" xfId="2949"/>
    <cellStyle name="Colore 4 7" xfId="2950"/>
    <cellStyle name="Colore 4 8" xfId="2951"/>
    <cellStyle name="Colore 4 9" xfId="2952"/>
    <cellStyle name="Colore 5" xfId="1746" builtinId="45" customBuiltin="1"/>
    <cellStyle name="Colore 5 10" xfId="2953"/>
    <cellStyle name="Colore 5 11" xfId="2954"/>
    <cellStyle name="Colore 5 2" xfId="2955"/>
    <cellStyle name="Colore 5 2 2" xfId="2956"/>
    <cellStyle name="Colore 5 3" xfId="2957"/>
    <cellStyle name="Colore 5 4" xfId="2958"/>
    <cellStyle name="Colore 5 5" xfId="2959"/>
    <cellStyle name="Colore 5 6" xfId="2960"/>
    <cellStyle name="Colore 5 7" xfId="2961"/>
    <cellStyle name="Colore 5 8" xfId="2962"/>
    <cellStyle name="Colore 5 9" xfId="2963"/>
    <cellStyle name="Colore 6" xfId="1747" builtinId="49" customBuiltin="1"/>
    <cellStyle name="Colore 6 10" xfId="2964"/>
    <cellStyle name="Colore 6 11" xfId="2965"/>
    <cellStyle name="Colore 6 2" xfId="2966"/>
    <cellStyle name="Colore 6 2 2" xfId="2967"/>
    <cellStyle name="Colore 6 3" xfId="2968"/>
    <cellStyle name="Colore 6 4" xfId="2969"/>
    <cellStyle name="Colore 6 5" xfId="2970"/>
    <cellStyle name="Colore 6 6" xfId="2971"/>
    <cellStyle name="Colore 6 7" xfId="2972"/>
    <cellStyle name="Colore 6 8" xfId="2973"/>
    <cellStyle name="Colore 6 9" xfId="2974"/>
    <cellStyle name="Column Headings" xfId="1748"/>
    <cellStyle name="column_heading" xfId="1749"/>
    <cellStyle name="ColumnHeading" xfId="2975"/>
    <cellStyle name="Comma  - Style1" xfId="2976"/>
    <cellStyle name="Comma  - Style2" xfId="2977"/>
    <cellStyle name="Comma  - Style3" xfId="2978"/>
    <cellStyle name="Comma  - Style4" xfId="2979"/>
    <cellStyle name="Comma  - Style5" xfId="2980"/>
    <cellStyle name="Comma  - Style6" xfId="2981"/>
    <cellStyle name="Comma  - Style7" xfId="2982"/>
    <cellStyle name="Comma  - Style8" xfId="2983"/>
    <cellStyle name="Comma (0)" xfId="1750"/>
    <cellStyle name="Comma (0dp)" xfId="1751"/>
    <cellStyle name="Comma (0dp) 2" xfId="3779"/>
    <cellStyle name="Comma (1)" xfId="1752"/>
    <cellStyle name="Comma (1dp)" xfId="1753"/>
    <cellStyle name="Comma (1dp) 2" xfId="3780"/>
    <cellStyle name="Comma (2)" xfId="1754"/>
    <cellStyle name="Comma (2dp)" xfId="1755"/>
    <cellStyle name="Comma [0] 2" xfId="2984"/>
    <cellStyle name="Comma [0] 3" xfId="2985"/>
    <cellStyle name="Comma [0] 4" xfId="2986"/>
    <cellStyle name="Comma [0] 5" xfId="2987"/>
    <cellStyle name="Comma [0]_assunz" xfId="1756"/>
    <cellStyle name="Comma [1]" xfId="1757"/>
    <cellStyle name="Comma [2]" xfId="1758"/>
    <cellStyle name="Comma [3]" xfId="1759"/>
    <cellStyle name="Comma 0" xfId="1760"/>
    <cellStyle name="Comma 0*" xfId="1761"/>
    <cellStyle name="Comma 0_~4065376" xfId="1762"/>
    <cellStyle name="Comma 10" xfId="2988"/>
    <cellStyle name="Comma 11" xfId="2989"/>
    <cellStyle name="Comma 12" xfId="2990"/>
    <cellStyle name="Comma 12 2" xfId="3886"/>
    <cellStyle name="Comma 2" xfId="1763"/>
    <cellStyle name="Comma 3" xfId="2991"/>
    <cellStyle name="Comma 4" xfId="2992"/>
    <cellStyle name="Comma 5" xfId="2993"/>
    <cellStyle name="Comma 6" xfId="2994"/>
    <cellStyle name="Comma 7" xfId="2995"/>
    <cellStyle name="Comma 8" xfId="2996"/>
    <cellStyle name="Comma 9" xfId="2997"/>
    <cellStyle name="Comma Cents" xfId="1764"/>
    <cellStyle name="Comma, 1 dec" xfId="1765"/>
    <cellStyle name="Comma, 1 dec 2" xfId="2998"/>
    <cellStyle name="Comma, 1 dec 3" xfId="2999"/>
    <cellStyle name="Comma, 1 dec 4" xfId="3000"/>
    <cellStyle name="Comma, 1 dec 5" xfId="3001"/>
    <cellStyle name="Comma_2005 Lease Footnote Summary" xfId="1766"/>
    <cellStyle name="Comma0" xfId="3002"/>
    <cellStyle name="Comma1 - Style1" xfId="1767"/>
    <cellStyle name="Commentaire" xfId="2365"/>
    <cellStyle name="Company" xfId="1768"/>
    <cellStyle name="CompanyName" xfId="3003"/>
    <cellStyle name="CurRatio" xfId="1769"/>
    <cellStyle name="Curren - Style2" xfId="1770"/>
    <cellStyle name="Curren - Style3" xfId="1771"/>
    <cellStyle name="Currency" xfId="1780"/>
    <cellStyle name="Currency--" xfId="1772"/>
    <cellStyle name="Currency [0] 2" xfId="3004"/>
    <cellStyle name="Currency [0] 3" xfId="3005"/>
    <cellStyle name="Currency [0] 4" xfId="3006"/>
    <cellStyle name="Currency [0] 5" xfId="3007"/>
    <cellStyle name="Currency [0]_assunz" xfId="1773"/>
    <cellStyle name="Currency [1]" xfId="1774"/>
    <cellStyle name="Currency [2]" xfId="1775"/>
    <cellStyle name="Currency [3]" xfId="1776"/>
    <cellStyle name="Currency [3] 2" xfId="3782"/>
    <cellStyle name="Currency [B]" xfId="1777"/>
    <cellStyle name="Currency 0" xfId="1778"/>
    <cellStyle name="Currency 2" xfId="1779"/>
    <cellStyle name="Currency-- 2" xfId="3781"/>
    <cellStyle name="Currency 3" xfId="3783"/>
    <cellStyle name="Currency--_AGI Impairment Test 2010_Final ATG" xfId="2366"/>
    <cellStyle name="Currency_assunz" xfId="1781"/>
    <cellStyle name="Currency--_Business Plan ITA" xfId="2367"/>
    <cellStyle name="Currency0" xfId="3008"/>
    <cellStyle name="Currency1" xfId="1782"/>
    <cellStyle name="Currency1 2" xfId="3784"/>
    <cellStyle name="Custom - Style8" xfId="1783"/>
    <cellStyle name="d" xfId="1784"/>
    <cellStyle name="d 2" xfId="3785"/>
    <cellStyle name="D_Modele Pekin clo" xfId="1785"/>
    <cellStyle name="d_Multiples 09-28-00" xfId="1786"/>
    <cellStyle name="d_Multiples 09-28-00 2" xfId="3786"/>
    <cellStyle name="D_Project Müller 080601" xfId="1787"/>
    <cellStyle name="d_valuation 100305_JPM_LZD" xfId="1788"/>
    <cellStyle name="d_valuation 100305_JPM_LZD 2" xfId="3787"/>
    <cellStyle name="d_yield" xfId="1789"/>
    <cellStyle name="d_yield_valuation 100305_JPM_LZD" xfId="1790"/>
    <cellStyle name="darren" xfId="1791"/>
    <cellStyle name="Dash" xfId="3009"/>
    <cellStyle name="Data" xfId="3010"/>
    <cellStyle name="Data   - Style2" xfId="1792"/>
    <cellStyle name="Data entry" xfId="1793"/>
    <cellStyle name="DataBold" xfId="1794"/>
    <cellStyle name="Date" xfId="1795"/>
    <cellStyle name="Date [d-mmm-yy]" xfId="1796"/>
    <cellStyle name="Date [mm-d-yy]" xfId="1797"/>
    <cellStyle name="Date [mm-d-yyyy]" xfId="1798"/>
    <cellStyle name="Date [mmm-d-yyyy]" xfId="1799"/>
    <cellStyle name="Date [mmm-d-yyyy] 2" xfId="3788"/>
    <cellStyle name="Date [mmm-yy]" xfId="1800"/>
    <cellStyle name="Date [mmm-yyyy]" xfId="1801"/>
    <cellStyle name="Date [mmm-yyyy] 2" xfId="3789"/>
    <cellStyle name="Date Aligned" xfId="1802"/>
    <cellStyle name="Date_~1786300" xfId="1803"/>
    <cellStyle name="Date2" xfId="1804"/>
    <cellStyle name="DATES" xfId="1805"/>
    <cellStyle name="DATES 2" xfId="3790"/>
    <cellStyle name="Dato" xfId="3011"/>
    <cellStyle name="Dezimal [0]_48 Seitz v. oebel korrektur KWI" xfId="1806"/>
    <cellStyle name="Dezimal_48 Seitz v. oebel korrektur KWI" xfId="1807"/>
    <cellStyle name="Diseño" xfId="3012"/>
    <cellStyle name="d-mmm-yy" xfId="1808"/>
    <cellStyle name="d-mmm-yy 2" xfId="3791"/>
    <cellStyle name="Dollar" xfId="1809"/>
    <cellStyle name="dollars" xfId="1810"/>
    <cellStyle name="Dotted Line" xfId="1811"/>
    <cellStyle name="Download" xfId="1812"/>
    <cellStyle name="Driver_Percent" xfId="1813"/>
    <cellStyle name="Edison Förstärkt" xfId="6153"/>
    <cellStyle name="Edison Fotnot" xfId="6154"/>
    <cellStyle name="Edison Kolumnrubrik" xfId="6155"/>
    <cellStyle name="Edison Normal" xfId="6156"/>
    <cellStyle name="Edison Rubrik 1" xfId="6157"/>
    <cellStyle name="Edison Rubrik 2" xfId="6158"/>
    <cellStyle name="Edison Rubrik 3" xfId="6159"/>
    <cellStyle name="Edison Struken" xfId="6160"/>
    <cellStyle name="Edison Tomrad" xfId="6161"/>
    <cellStyle name="Edison Varning" xfId="6162"/>
    <cellStyle name="Eingabe" xfId="2368"/>
    <cellStyle name="Encabezado 4" xfId="1814"/>
    <cellStyle name="Ênfase1" xfId="3013"/>
    <cellStyle name="Ênfase2" xfId="3014"/>
    <cellStyle name="Ênfase3" xfId="3015"/>
    <cellStyle name="Ênfase4" xfId="3016"/>
    <cellStyle name="Ênfase5" xfId="3017"/>
    <cellStyle name="Ênfase6" xfId="3018"/>
    <cellStyle name="Énfasis1" xfId="1815"/>
    <cellStyle name="Énfasis2" xfId="1816"/>
    <cellStyle name="Énfasis3" xfId="1817"/>
    <cellStyle name="Énfasis4" xfId="1818"/>
    <cellStyle name="Énfasis5" xfId="1819"/>
    <cellStyle name="Énfasis6" xfId="1820"/>
    <cellStyle name="Entrada" xfId="1821"/>
    <cellStyle name="Entrada 2" xfId="6163"/>
    <cellStyle name="Entrée" xfId="2369"/>
    <cellStyle name="Entries" xfId="3019"/>
    <cellStyle name="Entry" xfId="1822"/>
    <cellStyle name="Entry 2" xfId="3792"/>
    <cellStyle name="Entry-Bold" xfId="1823"/>
    <cellStyle name="Entry-BoldItalic" xfId="1824"/>
    <cellStyle name="Entry-Centre" xfId="1825"/>
    <cellStyle name="Entry-Centre 2" xfId="3793"/>
    <cellStyle name="Entry-Date" xfId="1826"/>
    <cellStyle name="Entry-Date 2" xfId="3794"/>
    <cellStyle name="Entry-GeneralNo" xfId="1827"/>
    <cellStyle name="Entry-GeneralNo 2" xfId="3795"/>
    <cellStyle name="Entry-GenText" xfId="1828"/>
    <cellStyle name="Entry-GenText 2" xfId="3796"/>
    <cellStyle name="Entry-LongDate" xfId="1829"/>
    <cellStyle name="Entry-LongDate 2" xfId="3797"/>
    <cellStyle name="Entry-Percent" xfId="1830"/>
    <cellStyle name="Entry-Percent 2" xfId="3798"/>
    <cellStyle name="Entry-Small" xfId="1831"/>
    <cellStyle name="EPS" xfId="1832"/>
    <cellStyle name="EPS 2" xfId="3799"/>
    <cellStyle name="eps$" xfId="1833"/>
    <cellStyle name="eps$A_Header" xfId="1834"/>
    <cellStyle name="eps$E_Header" xfId="1835"/>
    <cellStyle name="eps_Centaur-Uranus-19-04-04-14h00" xfId="1836"/>
    <cellStyle name="epsE" xfId="1837"/>
    <cellStyle name="Ergebnis" xfId="2370"/>
    <cellStyle name="Erklärender Text" xfId="2371"/>
    <cellStyle name="Estilo 1" xfId="3020"/>
    <cellStyle name="Euro" xfId="1838"/>
    <cellStyle name="Euro 2" xfId="2372"/>
    <cellStyle name="Euro 2 2" xfId="2373"/>
    <cellStyle name="Euro 3" xfId="2374"/>
    <cellStyle name="Euro 4" xfId="3021"/>
    <cellStyle name="Euro 5" xfId="3022"/>
    <cellStyle name="Euro 6" xfId="3800"/>
    <cellStyle name="Euro_~1188130" xfId="2375"/>
    <cellStyle name="Euros" xfId="1839"/>
    <cellStyle name="Ex_MISTO" xfId="3023"/>
    <cellStyle name="Explanatory Text" xfId="1840"/>
    <cellStyle name="FIELD" xfId="3024"/>
    <cellStyle name="Fixed" xfId="3025"/>
    <cellStyle name="Fixed [0]" xfId="1841"/>
    <cellStyle name="Fixo" xfId="3026"/>
    <cellStyle name="Followed Hyperlink" xfId="1842"/>
    <cellStyle name="Followed Hyperlink 2" xfId="3027"/>
    <cellStyle name="Followed Hyperlink 3" xfId="3028"/>
    <cellStyle name="Followed Hyperlink 4" xfId="3029"/>
    <cellStyle name="Followed Hyperlink 5" xfId="3030"/>
    <cellStyle name="Footnote" xfId="1843"/>
    <cellStyle name="Formula" xfId="1844"/>
    <cellStyle name="Formula 2" xfId="3801"/>
    <cellStyle name="fourdecplace" xfId="1845"/>
    <cellStyle name="Francs" xfId="1846"/>
    <cellStyle name="Francs 2" xfId="3802"/>
    <cellStyle name="frazione" xfId="3031"/>
    <cellStyle name="frazione 2" xfId="3032"/>
    <cellStyle name="frazione 3" xfId="3033"/>
    <cellStyle name="frazione 4" xfId="3034"/>
    <cellStyle name="frazione 5" xfId="3035"/>
    <cellStyle name="fy_eps$" xfId="1847"/>
    <cellStyle name="g_rate" xfId="1848"/>
    <cellStyle name="g_rate_valuation 100305_JPM_LZD" xfId="1849"/>
    <cellStyle name="general" xfId="1850"/>
    <cellStyle name="Global" xfId="1851"/>
    <cellStyle name="Global 2" xfId="3803"/>
    <cellStyle name="Good" xfId="1852"/>
    <cellStyle name="Green/White_Head" xfId="1853"/>
    <cellStyle name="Green/WhiteNoProt" xfId="1854"/>
    <cellStyle name="Grey" xfId="1855"/>
    <cellStyle name="Gut" xfId="2376"/>
    <cellStyle name="hard no." xfId="1856"/>
    <cellStyle name="Hard number" xfId="3036"/>
    <cellStyle name="Hard number 2" xfId="3037"/>
    <cellStyle name="Hard number 3" xfId="3038"/>
    <cellStyle name="Hard number 4" xfId="3039"/>
    <cellStyle name="Hard number 5" xfId="3040"/>
    <cellStyle name="Hard Percent" xfId="1857"/>
    <cellStyle name="hardcoded" xfId="1858"/>
    <cellStyle name="Header" xfId="1859"/>
    <cellStyle name="Header1" xfId="1860"/>
    <cellStyle name="Header2" xfId="1861"/>
    <cellStyle name="Heading" xfId="1862"/>
    <cellStyle name="Heading 1" xfId="1863"/>
    <cellStyle name="Heading 1 2" xfId="3804"/>
    <cellStyle name="Heading 2" xfId="1864"/>
    <cellStyle name="Heading 2 2" xfId="3805"/>
    <cellStyle name="Heading 3" xfId="1865"/>
    <cellStyle name="Heading 4" xfId="1866"/>
    <cellStyle name="Heading_Picasso model 150404 v15 clean" xfId="1867"/>
    <cellStyle name="Heading1" xfId="3041"/>
    <cellStyle name="Heading2" xfId="3042"/>
    <cellStyle name="HeadingB" xfId="1868"/>
    <cellStyle name="HeadingBU" xfId="1869"/>
    <cellStyle name="Headings" xfId="1870"/>
    <cellStyle name="Hidden" xfId="1871"/>
    <cellStyle name="Hidden 2" xfId="3806"/>
    <cellStyle name="Hide" xfId="1872"/>
    <cellStyle name="hidenorm" xfId="1873"/>
    <cellStyle name="HIGHLIGHT" xfId="3043"/>
    <cellStyle name="Historical" xfId="1874"/>
    <cellStyle name="History" xfId="1875"/>
    <cellStyle name="History 2" xfId="3807"/>
    <cellStyle name="hn" xfId="1876"/>
    <cellStyle name="Hyperlink" xfId="1877"/>
    <cellStyle name="Hyperlink 10" xfId="3044"/>
    <cellStyle name="Hyperlink 11" xfId="3045"/>
    <cellStyle name="Hyperlink 2" xfId="2377"/>
    <cellStyle name="Hyperlink 3" xfId="3046"/>
    <cellStyle name="Hyperlink 4" xfId="3047"/>
    <cellStyle name="Hyperlink 5" xfId="3048"/>
    <cellStyle name="Hyperlink 6" xfId="3049"/>
    <cellStyle name="Hyperlink 7" xfId="3050"/>
    <cellStyle name="Hyperlink 8" xfId="3051"/>
    <cellStyle name="Hyperlink 9" xfId="3052"/>
    <cellStyle name="Hyperlink_Dettaglio capex" xfId="2378"/>
    <cellStyle name="Iberdrola" xfId="1878"/>
    <cellStyle name="IBESInput" xfId="1879"/>
    <cellStyle name="Imput" xfId="1880"/>
    <cellStyle name="Incorrecto" xfId="1881"/>
    <cellStyle name="Incorreto" xfId="3053"/>
    <cellStyle name="inpt" xfId="1882"/>
    <cellStyle name="inpt 2" xfId="3808"/>
    <cellStyle name="Input" xfId="1883" builtinId="20" customBuiltin="1"/>
    <cellStyle name="Input %" xfId="1884"/>
    <cellStyle name="Input % (1dp)" xfId="1885"/>
    <cellStyle name="Input (%)" xfId="1886"/>
    <cellStyle name="Input (£m)" xfId="1887"/>
    <cellStyle name="Input (0)" xfId="1888"/>
    <cellStyle name="Input (0,0)" xfId="1889"/>
    <cellStyle name="Input (000)" xfId="1890"/>
    <cellStyle name="Input (No)" xfId="1891"/>
    <cellStyle name="Input [yellow]" xfId="1892"/>
    <cellStyle name="Input 10" xfId="3054"/>
    <cellStyle name="Input 10 2" xfId="6164"/>
    <cellStyle name="Input 11" xfId="3055"/>
    <cellStyle name="Input 11 2" xfId="6165"/>
    <cellStyle name="Input 2" xfId="3056"/>
    <cellStyle name="Input 3" xfId="3057"/>
    <cellStyle name="Input 3 2" xfId="6166"/>
    <cellStyle name="Input 4" xfId="3058"/>
    <cellStyle name="Input 4 2" xfId="6167"/>
    <cellStyle name="Input 5" xfId="3059"/>
    <cellStyle name="Input 5 2" xfId="6168"/>
    <cellStyle name="Input 6" xfId="3060"/>
    <cellStyle name="Input 6 2" xfId="6169"/>
    <cellStyle name="Input 7" xfId="3061"/>
    <cellStyle name="Input 7 2" xfId="6170"/>
    <cellStyle name="Input 8" xfId="3062"/>
    <cellStyle name="Input 8 2" xfId="6171"/>
    <cellStyle name="Input 9" xfId="3063"/>
    <cellStyle name="Input 9 2" xfId="6172"/>
    <cellStyle name="input cell" xfId="1893"/>
    <cellStyle name="Input comma" xfId="1894"/>
    <cellStyle name="Input Currency" xfId="1895"/>
    <cellStyle name="Input Date" xfId="1896"/>
    <cellStyle name="Input Fixed [0]" xfId="1897"/>
    <cellStyle name="Input multiple" xfId="1898"/>
    <cellStyle name="Input Normal" xfId="1899"/>
    <cellStyle name="Input number (0dp)" xfId="1900"/>
    <cellStyle name="Input number (1dp)" xfId="1901"/>
    <cellStyle name="Input Perc (0,00)" xfId="1902"/>
    <cellStyle name="Input Percent" xfId="1903"/>
    <cellStyle name="Input Percent [2]" xfId="1904"/>
    <cellStyle name="Input Percent_AGI Impairment Test 2010_Final ATG" xfId="2379"/>
    <cellStyle name="Input Titles" xfId="1905"/>
    <cellStyle name="Input%" xfId="1906"/>
    <cellStyle name="Input(0)" xfId="1907"/>
    <cellStyle name="Input(0,0)" xfId="1908"/>
    <cellStyle name="Input(0,000)" xfId="1909"/>
    <cellStyle name="Input1" xfId="1910"/>
    <cellStyle name="Input1 2" xfId="3809"/>
    <cellStyle name="Input2" xfId="1911"/>
    <cellStyle name="Input2 2" xfId="3810"/>
    <cellStyle name="InputBlueFont" xfId="3064"/>
    <cellStyle name="InputCell" xfId="1912"/>
    <cellStyle name="InputCell 2" xfId="3811"/>
    <cellStyle name="InputPop" xfId="1913"/>
    <cellStyle name="Insatisfaisant" xfId="2380"/>
    <cellStyle name="Integer" xfId="1914"/>
    <cellStyle name="INTERESSI SU DEBITI V/SOCIETA' COLLEGATE" xfId="1915"/>
    <cellStyle name="Item" xfId="1916"/>
    <cellStyle name="Items_Optional" xfId="1917"/>
    <cellStyle name="ItemTypeClass" xfId="1918"/>
    <cellStyle name="JustOneDec" xfId="1919"/>
    <cellStyle name="JustOneDec 2" xfId="3812"/>
    <cellStyle name="Komma [0]_AIA_sales assumptions" xfId="2293"/>
    <cellStyle name="Komma 2" xfId="2381"/>
    <cellStyle name="Komma 3" xfId="2382"/>
    <cellStyle name="Komma 4" xfId="2383"/>
    <cellStyle name="Komma 5" xfId="2384"/>
    <cellStyle name="Komma 6" xfId="2385"/>
    <cellStyle name="Komma 7" xfId="2386"/>
    <cellStyle name="Komma 8" xfId="2387"/>
    <cellStyle name="Komma_AIA_sales assumptions" xfId="2294"/>
    <cellStyle name="Label" xfId="1920"/>
    <cellStyle name="Label 2" xfId="3813"/>
    <cellStyle name="Labels - Style3" xfId="1921"/>
    <cellStyle name="Lien hypertexte_Seguimiento cons espec-efic 06_06" xfId="3065"/>
    <cellStyle name="Line" xfId="1922"/>
    <cellStyle name="LineItem" xfId="1923"/>
    <cellStyle name="LineItems" xfId="1924"/>
    <cellStyle name="LineItems 2" xfId="3814"/>
    <cellStyle name="Link" xfId="1925"/>
    <cellStyle name="Linked Cell" xfId="1926"/>
    <cellStyle name="LirekWh" xfId="3066"/>
    <cellStyle name="LirekWh 2" xfId="3067"/>
    <cellStyle name="LirekWh 3" xfId="3068"/>
    <cellStyle name="LirekWh 4" xfId="3069"/>
    <cellStyle name="LirekWh 5" xfId="3070"/>
    <cellStyle name="LirekWh2" xfId="3071"/>
    <cellStyle name="LirekWh2 2" xfId="3072"/>
    <cellStyle name="LirekWh2 3" xfId="3073"/>
    <cellStyle name="LirekWh2 4" xfId="3074"/>
    <cellStyle name="LirekWh2 5" xfId="3075"/>
    <cellStyle name="Locked" xfId="1927"/>
    <cellStyle name="m" xfId="1928"/>
    <cellStyle name="m$_Header" xfId="1929"/>
    <cellStyle name="m/d/yy" xfId="1930"/>
    <cellStyle name="m/d/yy 2" xfId="3815"/>
    <cellStyle name="m_~4442529" xfId="1931"/>
    <cellStyle name="m_~4442529_valuation 100305_JPM_LZD" xfId="1932"/>
    <cellStyle name="m_Acc_dil_ALT_ALD" xfId="1933"/>
    <cellStyle name="m_Acc_dil_ALT_ALD_AGI Impairment Test 2010_Final ATG" xfId="2388"/>
    <cellStyle name="m_Acc_dil_ALT_ALD_BackUpRetail" xfId="2389"/>
    <cellStyle name="m_Acc_dil_ALT_ALD_Business Plan ITA" xfId="2390"/>
    <cellStyle name="m_Acc_dil_ALT_ALD_Cartel1" xfId="2391"/>
    <cellStyle name="m_Acc_dil_ALT_ALD_Cartel30" xfId="2392"/>
    <cellStyle name="m_Acc_dil_ALT_ALD_FRANCE Impairment Test 2010_by Channel" xfId="2393"/>
    <cellStyle name="m_Acc_dil_ALT_ALD_Retail - KPI - 09A_10LE_11B" xfId="2394"/>
    <cellStyle name="m_Acc_dil_ALT_ALD_Retail Storico" xfId="2395"/>
    <cellStyle name="m_Acc_dil_ALT_ALD_SP per business-September" xfId="2396"/>
    <cellStyle name="m_AGI Impairment Test 2010_Final ATG" xfId="2397"/>
    <cellStyle name="m_ALT_Gallaher_Imperial analysisv57" xfId="1934"/>
    <cellStyle name="m_ALT_Gallaher_Imperial analysisv57_AGI Impairment Test 2010_Final ATG" xfId="2398"/>
    <cellStyle name="m_ALT_Gallaher_Imperial analysisv57_BackUpRetail" xfId="2399"/>
    <cellStyle name="m_ALT_Gallaher_Imperial analysisv57_Business Plan ITA" xfId="2400"/>
    <cellStyle name="m_ALT_Gallaher_Imperial analysisv57_Cartel1" xfId="2401"/>
    <cellStyle name="m_ALT_Gallaher_Imperial analysisv57_Cartel30" xfId="2402"/>
    <cellStyle name="m_ALT_Gallaher_Imperial analysisv57_FRANCE Impairment Test 2010_by Channel" xfId="2403"/>
    <cellStyle name="m_ALT_Gallaher_Imperial analysisv57_Retail - KPI - 09A_10LE_11B" xfId="2404"/>
    <cellStyle name="m_ALT_Gallaher_Imperial analysisv57_Retail Storico" xfId="2405"/>
    <cellStyle name="m_ALT_Gallaher_Imperial analysisv57_SP per business-September" xfId="2406"/>
    <cellStyle name="m_ALT_Gallaher_Imperial analysisv59" xfId="1935"/>
    <cellStyle name="m_ALT_Gallaher_Imperial analysisv59_AGI Impairment Test 2010_Final ATG" xfId="2407"/>
    <cellStyle name="m_ALT_Gallaher_Imperial analysisv59_BackUpRetail" xfId="2408"/>
    <cellStyle name="m_ALT_Gallaher_Imperial analysisv59_Business Plan ITA" xfId="2409"/>
    <cellStyle name="m_ALT_Gallaher_Imperial analysisv59_Cartel1" xfId="2410"/>
    <cellStyle name="m_ALT_Gallaher_Imperial analysisv59_Cartel30" xfId="2411"/>
    <cellStyle name="m_ALT_Gallaher_Imperial analysisv59_FRANCE Impairment Test 2010_by Channel" xfId="2412"/>
    <cellStyle name="m_ALT_Gallaher_Imperial analysisv59_Retail - KPI - 09A_10LE_11B" xfId="2413"/>
    <cellStyle name="m_ALT_Gallaher_Imperial analysisv59_Retail Storico" xfId="2414"/>
    <cellStyle name="m_ALT_Gallaher_Imperial analysisv59_SP per business-September" xfId="2415"/>
    <cellStyle name="m_ALT_Gallaher_Imperial analysisv62" xfId="1936"/>
    <cellStyle name="m_ALT_Gallaher_Imperial analysisv62_AGI Impairment Test 2010_Final ATG" xfId="2416"/>
    <cellStyle name="m_ALT_Gallaher_Imperial analysisv62_BackUpRetail" xfId="2417"/>
    <cellStyle name="m_ALT_Gallaher_Imperial analysisv62_Business Plan ITA" xfId="2418"/>
    <cellStyle name="m_ALT_Gallaher_Imperial analysisv62_Cartel1" xfId="2419"/>
    <cellStyle name="m_ALT_Gallaher_Imperial analysisv62_Cartel30" xfId="2420"/>
    <cellStyle name="m_ALT_Gallaher_Imperial analysisv62_FRANCE Impairment Test 2010_by Channel" xfId="2421"/>
    <cellStyle name="m_ALT_Gallaher_Imperial analysisv62_Retail - KPI - 09A_10LE_11B" xfId="2422"/>
    <cellStyle name="m_ALT_Gallaher_Imperial analysisv62_Retail Storico" xfId="2423"/>
    <cellStyle name="m_ALT_Gallaher_Imperial analysisv62_SP per business-September" xfId="2424"/>
    <cellStyle name="m_Altadis_LBO_24 (AL)" xfId="1937"/>
    <cellStyle name="m_Altadis_LBO_24 (AL)_AGI Impairment Test 2010_Final ATG" xfId="2425"/>
    <cellStyle name="m_Altadis_LBO_24 (AL)_BackUpRetail" xfId="2426"/>
    <cellStyle name="m_Altadis_LBO_24 (AL)_Business Plan ITA" xfId="2427"/>
    <cellStyle name="m_Altadis_LBO_24 (AL)_Cartel1" xfId="2428"/>
    <cellStyle name="m_Altadis_LBO_24 (AL)_Cartel30" xfId="2429"/>
    <cellStyle name="m_Altadis_LBO_24 (AL)_FRANCE Impairment Test 2010_by Channel" xfId="2430"/>
    <cellStyle name="m_Altadis_LBO_24 (AL)_Retail - KPI - 09A_10LE_11B" xfId="2431"/>
    <cellStyle name="m_Altadis_LBO_24 (AL)_Retail Storico" xfId="2432"/>
    <cellStyle name="m_Altadis_LBO_24 (AL)_SP per business-September" xfId="2433"/>
    <cellStyle name="m_AVP_Aldeasa v3" xfId="1938"/>
    <cellStyle name="m_AVP_Aldeasa v3_AGI Impairment Test 2010_Final ATG" xfId="2434"/>
    <cellStyle name="m_AVP_Aldeasa v3_BackUpRetail" xfId="2435"/>
    <cellStyle name="m_AVP_Aldeasa v3_Business Plan ITA" xfId="2436"/>
    <cellStyle name="m_AVP_Aldeasa v3_Cartel1" xfId="2437"/>
    <cellStyle name="m_AVP_Aldeasa v3_Cartel30" xfId="2438"/>
    <cellStyle name="m_AVP_Aldeasa v3_FRANCE Impairment Test 2010_by Channel" xfId="2439"/>
    <cellStyle name="m_AVP_Aldeasa v3_Retail - KPI - 09A_10LE_11B" xfId="2440"/>
    <cellStyle name="m_AVP_Aldeasa v3_Retail Storico" xfId="2441"/>
    <cellStyle name="m_AVP_Aldeasa v3_SP per business-September" xfId="2442"/>
    <cellStyle name="m_AVP_Altadis_Logistav1" xfId="1939"/>
    <cellStyle name="m_AVP_Altadis_Logistav1_AGI Impairment Test 2010_Final ATG" xfId="2443"/>
    <cellStyle name="m_AVP_Altadis_Logistav1_BackUpRetail" xfId="2444"/>
    <cellStyle name="m_AVP_Altadis_Logistav1_Business Plan ITA" xfId="2445"/>
    <cellStyle name="m_AVP_Altadis_Logistav1_Cartel1" xfId="2446"/>
    <cellStyle name="m_AVP_Altadis_Logistav1_Cartel30" xfId="2447"/>
    <cellStyle name="m_AVP_Altadis_Logistav1_FRANCE Impairment Test 2010_by Channel" xfId="2448"/>
    <cellStyle name="m_AVP_Altadis_Logistav1_Retail - KPI - 09A_10LE_11B" xfId="2449"/>
    <cellStyle name="m_AVP_Altadis_Logistav1_Retail Storico" xfId="2450"/>
    <cellStyle name="m_AVP_Altadis_Logistav1_SP per business-September" xfId="2451"/>
    <cellStyle name="m_BackUpRetail" xfId="2452"/>
    <cellStyle name="m_Business Plan ITA" xfId="2453"/>
    <cellStyle name="m_Cartel1" xfId="2454"/>
    <cellStyle name="m_Cartel30" xfId="2455"/>
    <cellStyle name="m_FRANCE Impairment Test 2010_by Channel" xfId="2456"/>
    <cellStyle name="m_MASTER model 1_11_04" xfId="1940"/>
    <cellStyle name="m_MASTER model 1_11_04_AGI Impairment Test 2010_Final ATG" xfId="2457"/>
    <cellStyle name="m_MASTER model 1_11_04_BackUpRetail" xfId="2458"/>
    <cellStyle name="m_MASTER model 1_11_04_Business Plan ITA" xfId="2459"/>
    <cellStyle name="m_MASTER model 1_11_04_Cartel1" xfId="2460"/>
    <cellStyle name="m_MASTER model 1_11_04_Cartel30" xfId="2461"/>
    <cellStyle name="m_MASTER model 1_11_04_FRANCE Impairment Test 2010_by Channel" xfId="2462"/>
    <cellStyle name="m_MASTER model 1_11_04_Retail - KPI - 09A_10LE_11B" xfId="2463"/>
    <cellStyle name="m_MASTER model 1_11_04_Retail Storico" xfId="2464"/>
    <cellStyle name="m_MASTER model 1_11_04_SP per business-September" xfId="2465"/>
    <cellStyle name="m_Mivisa model Final Offer 30_11 (version 1)" xfId="1941"/>
    <cellStyle name="m_Mivisa model Final Offer 30_11 (version 1)_AGI Impairment Test 2010_Final ATG" xfId="2466"/>
    <cellStyle name="m_Mivisa model Final Offer 30_11 (version 1)_BackUpRetail" xfId="2467"/>
    <cellStyle name="m_Mivisa model Final Offer 30_11 (version 1)_Business Plan ITA" xfId="2468"/>
    <cellStyle name="m_Mivisa model Final Offer 30_11 (version 1)_Cartel1" xfId="2469"/>
    <cellStyle name="m_Mivisa model Final Offer 30_11 (version 1)_Cartel30" xfId="2470"/>
    <cellStyle name="m_Mivisa model Final Offer 30_11 (version 1)_FRANCE Impairment Test 2010_by Channel" xfId="2471"/>
    <cellStyle name="m_Mivisa model Final Offer 30_11 (version 1)_Retail - KPI - 09A_10LE_11B" xfId="2472"/>
    <cellStyle name="m_Mivisa model Final Offer 30_11 (version 1)_Retail Storico" xfId="2473"/>
    <cellStyle name="m_Mivisa model Final Offer 30_11 (version 1)_SP per business-September" xfId="2474"/>
    <cellStyle name="m_model 03 01 04" xfId="1942"/>
    <cellStyle name="m_model 03 01 04_valuation 100305_JPM_LZD" xfId="1943"/>
    <cellStyle name="m_Retail - KPI - 09A_10LE_11B" xfId="2475"/>
    <cellStyle name="m_Retail Storico" xfId="2476"/>
    <cellStyle name="m_SP per business-September" xfId="2477"/>
    <cellStyle name="m_UK M&amp;A deals from 2001" xfId="1944"/>
    <cellStyle name="m_UK M&amp;A deals from 2001 2" xfId="3816"/>
    <cellStyle name="m_valuation 100305_JPM_LZD" xfId="1945"/>
    <cellStyle name="Macro" xfId="1946"/>
    <cellStyle name="Main item" xfId="1947"/>
    <cellStyle name="Main item 2" xfId="3817"/>
    <cellStyle name="MainTitle" xfId="3076"/>
    <cellStyle name="Margins" xfId="1948"/>
    <cellStyle name="MF" xfId="1949"/>
    <cellStyle name="Migliaia" xfId="1950" builtinId="3"/>
    <cellStyle name="Migliaia (0)_ NOMINATIVI Euro" xfId="3077"/>
    <cellStyle name="Migliaia (0,0)" xfId="1951"/>
    <cellStyle name="Migliaia (0,000)" xfId="1952"/>
    <cellStyle name="Migliaia (000)" xfId="1953"/>
    <cellStyle name="Migliaia [0] 2" xfId="3078"/>
    <cellStyle name="Migliaia [0] 3" xfId="3079"/>
    <cellStyle name="Migliaia [0] 4" xfId="3080"/>
    <cellStyle name="Migliaia [0]_1Q2010 - P&amp;L, BS and CFS (slides 12-20-33-39)" xfId="1954"/>
    <cellStyle name="Migliaia 2" xfId="2291"/>
    <cellStyle name="Migliaia 2 2" xfId="2584"/>
    <cellStyle name="Migliaia 2 2 2" xfId="3102"/>
    <cellStyle name="Migliaia 2 2 2 2" xfId="3890"/>
    <cellStyle name="Migliaia 2 2 3" xfId="3105"/>
    <cellStyle name="Migliaia 2 2 3 2" xfId="3892"/>
    <cellStyle name="Migliaia 2 2 4" xfId="3413"/>
    <cellStyle name="Migliaia 2 2 4 2" xfId="3914"/>
    <cellStyle name="Migliaia 2 2 5" xfId="3885"/>
    <cellStyle name="Migliaia 2 2 6" xfId="3916"/>
    <cellStyle name="Migliaia 2 3" xfId="3081"/>
    <cellStyle name="Migliaia 2 4" xfId="3879"/>
    <cellStyle name="Migliaia 3" xfId="2478"/>
    <cellStyle name="Migliaia 3 2" xfId="3082"/>
    <cellStyle name="Migliaia 3 3" xfId="6173"/>
    <cellStyle name="Migliaia 4" xfId="2479"/>
    <cellStyle name="Migliaia 4 2" xfId="3083"/>
    <cellStyle name="Migliaia 4 2 2" xfId="3887"/>
    <cellStyle name="Migliaia 41" xfId="3084"/>
    <cellStyle name="Migliaia 5" xfId="2298"/>
    <cellStyle name="Migliaia 6" xfId="2577"/>
    <cellStyle name="Migliaia 6 2" xfId="2578"/>
    <cellStyle name="Migliaia 6 2 2" xfId="3883"/>
    <cellStyle name="Migliaia 6 3" xfId="3882"/>
    <cellStyle name="Migliaia 7" xfId="3085"/>
    <cellStyle name="Migliaia 8" xfId="3917"/>
    <cellStyle name="Migliaia 8 2" xfId="6174"/>
    <cellStyle name="Migliaia(0,0)" xfId="1955"/>
    <cellStyle name="Migliaia_1H2010 - Capex (slide 42)" xfId="1956"/>
    <cellStyle name="mil" xfId="1957"/>
    <cellStyle name="mil 2" xfId="3818"/>
    <cellStyle name="Milestone" xfId="1958"/>
    <cellStyle name="Millares [0]_Budget cluster 3 Self-table Holland" xfId="1959"/>
    <cellStyle name="Millares [00]" xfId="3086"/>
    <cellStyle name="Millares 14" xfId="3087"/>
    <cellStyle name="Millares 2" xfId="3088"/>
    <cellStyle name="Millares 2 2" xfId="3089"/>
    <cellStyle name="Millares 2 3" xfId="3090"/>
    <cellStyle name="Millares 2 4" xfId="3091"/>
    <cellStyle name="Millares 2_Xl0000107" xfId="3092"/>
    <cellStyle name="Millares 3" xfId="3093"/>
    <cellStyle name="Millares 4" xfId="3094"/>
    <cellStyle name="Millares 5" xfId="3095"/>
    <cellStyle name="Millares 5 2" xfId="3888"/>
    <cellStyle name="Millares 8" xfId="3096"/>
    <cellStyle name="Millares_Budget cluster 3 Self-table Holland" xfId="1960"/>
    <cellStyle name="Milliers [0]_431BC" xfId="3097"/>
    <cellStyle name="Milliers_431BC" xfId="3098"/>
    <cellStyle name="Millions" xfId="1961"/>
    <cellStyle name="Misto" xfId="3099"/>
    <cellStyle name="mm" xfId="1962"/>
    <cellStyle name="Model" xfId="1963"/>
    <cellStyle name="Model 2" xfId="3819"/>
    <cellStyle name="Moeda [0]_anexo_11_CDSA" xfId="3100"/>
    <cellStyle name="Moeda_anexo_11_CDSA" xfId="3103"/>
    <cellStyle name="Moeda0" xfId="3106"/>
    <cellStyle name="Moneda [0]_Budget cluster 3 Self-table Holland" xfId="1964"/>
    <cellStyle name="Moneda_Budget cluster 3 Self-table Holland" xfId="1965"/>
    <cellStyle name="Monétaire [0]_431BC" xfId="3107"/>
    <cellStyle name="Monétaire_431BC" xfId="3108"/>
    <cellStyle name="Months" xfId="1966"/>
    <cellStyle name="Months 2" xfId="3820"/>
    <cellStyle name="Months-Vert" xfId="1967"/>
    <cellStyle name="Mult" xfId="1968"/>
    <cellStyle name="Mult No x" xfId="1969"/>
    <cellStyle name="Mult No x 2" xfId="3821"/>
    <cellStyle name="Mult With x" xfId="1970"/>
    <cellStyle name="Mult With x 2" xfId="3822"/>
    <cellStyle name="Mult_AGI Impairment Test 2010_Final ATG" xfId="2480"/>
    <cellStyle name="multiple" xfId="1971"/>
    <cellStyle name="Multiple (no x)" xfId="1972"/>
    <cellStyle name="Multiple (x)" xfId="1973"/>
    <cellStyle name="Multiple [1]" xfId="1974"/>
    <cellStyle name="Multiple sales" xfId="1975"/>
    <cellStyle name="Multiple_~0017779" xfId="1976"/>
    <cellStyle name="Multiple1" xfId="1977"/>
    <cellStyle name="MultipleBelow" xfId="1978"/>
    <cellStyle name="MultipleInput" xfId="1979"/>
    <cellStyle name="Multiples" xfId="1980"/>
    <cellStyle name="n" xfId="1981"/>
    <cellStyle name="n 2" xfId="3823"/>
    <cellStyle name="NA is zero" xfId="1982"/>
    <cellStyle name="Navadno_Zvezek1" xfId="2481"/>
    <cellStyle name="Neutra" xfId="3109"/>
    <cellStyle name="Neutral" xfId="1983"/>
    <cellStyle name="Neutral 2" xfId="2482"/>
    <cellStyle name="Neutral_AGI Impairment Test 2010_Final ATG" xfId="2483"/>
    <cellStyle name="Neutrale" xfId="1984" builtinId="28" customBuiltin="1"/>
    <cellStyle name="Neutrale 10" xfId="3110"/>
    <cellStyle name="Neutrale 11" xfId="3111"/>
    <cellStyle name="Neutrale 2" xfId="3112"/>
    <cellStyle name="Neutrale 2 2" xfId="3113"/>
    <cellStyle name="Neutrale 3" xfId="3114"/>
    <cellStyle name="Neutrale 4" xfId="3115"/>
    <cellStyle name="Neutrale 5" xfId="3116"/>
    <cellStyle name="Neutrale 6" xfId="3117"/>
    <cellStyle name="Neutrale 7" xfId="3118"/>
    <cellStyle name="Neutrale 8" xfId="3119"/>
    <cellStyle name="Neutrale 9" xfId="3120"/>
    <cellStyle name="Neutre" xfId="2484"/>
    <cellStyle name="new" xfId="1985"/>
    <cellStyle name="new 2" xfId="3824"/>
    <cellStyle name="NewPeso" xfId="1986"/>
    <cellStyle name="no dec" xfId="1987"/>
    <cellStyle name="No-Black" xfId="1988"/>
    <cellStyle name="No-Blue" xfId="1989"/>
    <cellStyle name="No-definido" xfId="3121"/>
    <cellStyle name="NoEntry" xfId="1990"/>
    <cellStyle name="NoEntry 2" xfId="3825"/>
    <cellStyle name="Nombre" xfId="1991"/>
    <cellStyle name="Nombre 2" xfId="3826"/>
    <cellStyle name="Non défini" xfId="1992"/>
    <cellStyle name="Non défini 2" xfId="2485"/>
    <cellStyle name="Non défini 2 2" xfId="2486"/>
    <cellStyle name="Non défini_DE20_IS-CF-BS (aBm)" xfId="2487"/>
    <cellStyle name="Non_definito" xfId="1993"/>
    <cellStyle name="norm" xfId="1994"/>
    <cellStyle name="Normaali_Layo9704" xfId="1995"/>
    <cellStyle name="Normal--" xfId="1996"/>
    <cellStyle name="Normal - Style1" xfId="1997"/>
    <cellStyle name="Normal - Style1 2" xfId="3122"/>
    <cellStyle name="Normal - Style1 3" xfId="3123"/>
    <cellStyle name="Normal - Style1 4" xfId="3124"/>
    <cellStyle name="Normal - Style1 5" xfId="3125"/>
    <cellStyle name="Normal - Style2" xfId="3126"/>
    <cellStyle name="Normal - Style3" xfId="3127"/>
    <cellStyle name="Normal - Style4" xfId="3128"/>
    <cellStyle name="Normal - Style5" xfId="3129"/>
    <cellStyle name="Normal - Style6" xfId="3130"/>
    <cellStyle name="Normal - Style7" xfId="3131"/>
    <cellStyle name="Normal - Style8" xfId="3132"/>
    <cellStyle name="Normal (%)" xfId="1998"/>
    <cellStyle name="Normal (£m)" xfId="1999"/>
    <cellStyle name="Normal (No)" xfId="2000"/>
    <cellStyle name="Normal (x)" xfId="2001"/>
    <cellStyle name="Normal [0]" xfId="2002"/>
    <cellStyle name="Normal [1]" xfId="2003"/>
    <cellStyle name="Normal [2]" xfId="2004"/>
    <cellStyle name="Normal [3]" xfId="2005"/>
    <cellStyle name="Normal 10" xfId="3133"/>
    <cellStyle name="Normal 11" xfId="3134"/>
    <cellStyle name="Normal 12" xfId="3135"/>
    <cellStyle name="Normal 13" xfId="3136"/>
    <cellStyle name="Normal 14" xfId="3137"/>
    <cellStyle name="Normal 15" xfId="3138"/>
    <cellStyle name="Normal 16" xfId="3139"/>
    <cellStyle name="Normal 16 2" xfId="3893"/>
    <cellStyle name="Normal 2" xfId="2581"/>
    <cellStyle name="Normal 2 2" xfId="2582"/>
    <cellStyle name="Normal 2 2 2" xfId="3140"/>
    <cellStyle name="Normal 2 3" xfId="3141"/>
    <cellStyle name="Normal 2_Balance" xfId="3142"/>
    <cellStyle name="Normal 3" xfId="3143"/>
    <cellStyle name="Normal 3 2" xfId="3144"/>
    <cellStyle name="Normal 3 3" xfId="3145"/>
    <cellStyle name="Normal 4" xfId="2488"/>
    <cellStyle name="Normal 5" xfId="3146"/>
    <cellStyle name="Normal 6" xfId="3147"/>
    <cellStyle name="Normal 7" xfId="3148"/>
    <cellStyle name="Normal 8" xfId="3149"/>
    <cellStyle name="Normal 9" xfId="3150"/>
    <cellStyle name="Normal Bold" xfId="2006"/>
    <cellStyle name="Normal Input" xfId="2007"/>
    <cellStyle name="Normal Pct" xfId="2008"/>
    <cellStyle name="Normal%" xfId="2009"/>
    <cellStyle name="Normal% 2" xfId="3827"/>
    <cellStyle name="Normal_2004 Lease Footnote Summary" xfId="2010"/>
    <cellStyle name="Normal--_AGI Impairment Test 2010_Final ATG" xfId="2489"/>
    <cellStyle name="Normal_nVision" xfId="2490"/>
    <cellStyle name="Normal--_Retail Storico" xfId="2491"/>
    <cellStyle name="Normal1" xfId="2011"/>
    <cellStyle name="NormalBold" xfId="2012"/>
    <cellStyle name="Normale" xfId="0" builtinId="0"/>
    <cellStyle name="Normale 10" xfId="3151"/>
    <cellStyle name="Normale 10 2" xfId="3894"/>
    <cellStyle name="Normale 11" xfId="3152"/>
    <cellStyle name="Normale 11 2" xfId="3895"/>
    <cellStyle name="Normale 12" xfId="3153"/>
    <cellStyle name="Normale 13" xfId="3154"/>
    <cellStyle name="Normale 14" xfId="3155"/>
    <cellStyle name="Normale 14 2" xfId="3896"/>
    <cellStyle name="Normale 15" xfId="3156"/>
    <cellStyle name="Normale 15 2" xfId="3897"/>
    <cellStyle name="Normale 16" xfId="3157"/>
    <cellStyle name="Normale 16 2" xfId="3898"/>
    <cellStyle name="Normale 17" xfId="3158"/>
    <cellStyle name="Normale 17 2" xfId="3899"/>
    <cellStyle name="Normale 18" xfId="3159"/>
    <cellStyle name="Normale 18 2" xfId="3900"/>
    <cellStyle name="Normale 19" xfId="3160"/>
    <cellStyle name="Normale 19 2" xfId="3901"/>
    <cellStyle name="Normale 2" xfId="2288"/>
    <cellStyle name="Normale 2 2" xfId="2492"/>
    <cellStyle name="Normale 2 2 2" xfId="2580"/>
    <cellStyle name="Normale 2 3" xfId="3161"/>
    <cellStyle name="Normale 2 3 2" xfId="3902"/>
    <cellStyle name="Normale 2 4" xfId="3162"/>
    <cellStyle name="Normale 20" xfId="3163"/>
    <cellStyle name="Normale 20 2" xfId="3903"/>
    <cellStyle name="Normale 21" xfId="3164"/>
    <cellStyle name="Normale 21 2" xfId="3904"/>
    <cellStyle name="Normale 22" xfId="3165"/>
    <cellStyle name="Normale 23" xfId="3166"/>
    <cellStyle name="Normale 24" xfId="3167"/>
    <cellStyle name="Normale 25" xfId="3168"/>
    <cellStyle name="Normale 25 2" xfId="3905"/>
    <cellStyle name="Normale 26" xfId="3169"/>
    <cellStyle name="Normale 27" xfId="3170"/>
    <cellStyle name="Normale 28" xfId="3171"/>
    <cellStyle name="Normale 28 2" xfId="3906"/>
    <cellStyle name="Normale 29" xfId="3172"/>
    <cellStyle name="Normale 29 2" xfId="3907"/>
    <cellStyle name="Normale 3" xfId="2290"/>
    <cellStyle name="Normale 3 2" xfId="3173"/>
    <cellStyle name="Normale 3 2 2" xfId="3174"/>
    <cellStyle name="Normale 3 3" xfId="3175"/>
    <cellStyle name="Normale 3 3 2" xfId="3908"/>
    <cellStyle name="Normale 3 4" xfId="3878"/>
    <cellStyle name="Normale 3 5" xfId="6175"/>
    <cellStyle name="Normale 30" xfId="3414"/>
    <cellStyle name="Normale 30 2" xfId="3913"/>
    <cellStyle name="Normale 31" xfId="3915"/>
    <cellStyle name="Normale 31 2" xfId="6176"/>
    <cellStyle name="Normale 32" xfId="3918"/>
    <cellStyle name="Normale 32 2" xfId="6177"/>
    <cellStyle name="Normale 33" xfId="3920"/>
    <cellStyle name="Normale 4" xfId="2296"/>
    <cellStyle name="Normale 4 2" xfId="2579"/>
    <cellStyle name="Normale 4 2 2" xfId="3176"/>
    <cellStyle name="Normale 4 2 3" xfId="6178"/>
    <cellStyle name="Normale 4 3" xfId="3177"/>
    <cellStyle name="Normale 4 3 2" xfId="3178"/>
    <cellStyle name="Normale 4 4" xfId="6179"/>
    <cellStyle name="Normale 5" xfId="2493"/>
    <cellStyle name="Normale 5 2" xfId="2297"/>
    <cellStyle name="Normale 5 2 2" xfId="3880"/>
    <cellStyle name="Normale 5 3" xfId="3881"/>
    <cellStyle name="Normale 6" xfId="2583"/>
    <cellStyle name="Normale 6 2" xfId="3179"/>
    <cellStyle name="Normale 6 3" xfId="3884"/>
    <cellStyle name="Normale 7" xfId="3101"/>
    <cellStyle name="Normale 7 2" xfId="3180"/>
    <cellStyle name="Normale 7 2 2" xfId="3909"/>
    <cellStyle name="Normale 7 3" xfId="3889"/>
    <cellStyle name="Normale 8" xfId="3104"/>
    <cellStyle name="Normale 8 2" xfId="3891"/>
    <cellStyle name="Normale 9" xfId="3181"/>
    <cellStyle name="Normale 9 2" xfId="3910"/>
    <cellStyle name="Normale#.##0_);[Rosso](#.###);-" xfId="2013"/>
    <cellStyle name="Normale-2" xfId="3182"/>
    <cellStyle name="NormalEPS" xfId="2014"/>
    <cellStyle name="NormalEPS 2" xfId="3828"/>
    <cellStyle name="NormalGB" xfId="2015"/>
    <cellStyle name="NormalHelv" xfId="2016"/>
    <cellStyle name="Normalny_CONSO-CR_OCTOBRE 2004" xfId="3183"/>
    <cellStyle name="NormalPop" xfId="2017"/>
    <cellStyle name="NormalPop 2" xfId="3829"/>
    <cellStyle name="Normal-Protect" xfId="2018"/>
    <cellStyle name="Normal-Protect 2" xfId="3830"/>
    <cellStyle name="NormalX" xfId="2019"/>
    <cellStyle name="NormalX 2" xfId="3831"/>
    <cellStyle name="NormalxShadow" xfId="2020"/>
    <cellStyle name="NormalxShadow 2" xfId="3832"/>
    <cellStyle name="Nota" xfId="2021" builtinId="10" customBuiltin="1"/>
    <cellStyle name="Nota 10" xfId="3184"/>
    <cellStyle name="Nota 10 2" xfId="6180"/>
    <cellStyle name="Nota 11" xfId="3185"/>
    <cellStyle name="Nota 11 2" xfId="6181"/>
    <cellStyle name="Nota 2" xfId="3186"/>
    <cellStyle name="Nota 2 2" xfId="3187"/>
    <cellStyle name="Nota 2 3" xfId="6182"/>
    <cellStyle name="Nota 3" xfId="3188"/>
    <cellStyle name="Nota 3 2" xfId="6183"/>
    <cellStyle name="Nota 4" xfId="3189"/>
    <cellStyle name="Nota 4 2" xfId="6184"/>
    <cellStyle name="Nota 5" xfId="3190"/>
    <cellStyle name="Nota 5 2" xfId="6185"/>
    <cellStyle name="Nota 6" xfId="3191"/>
    <cellStyle name="Nota 6 2" xfId="6186"/>
    <cellStyle name="Nota 7" xfId="3192"/>
    <cellStyle name="Nota 7 2" xfId="6187"/>
    <cellStyle name="Nota 8" xfId="3193"/>
    <cellStyle name="Nota 8 2" xfId="6188"/>
    <cellStyle name="Nota 9" xfId="3194"/>
    <cellStyle name="Nota 9 2" xfId="6189"/>
    <cellStyle name="Notas" xfId="2022"/>
    <cellStyle name="Notas 2" xfId="6190"/>
    <cellStyle name="Note" xfId="2023"/>
    <cellStyle name="Note 2" xfId="3195"/>
    <cellStyle name="Note 2 2" xfId="3911"/>
    <cellStyle name="Note 3" xfId="6191"/>
    <cellStyle name="Notes" xfId="2024"/>
    <cellStyle name="Notiz" xfId="2494"/>
    <cellStyle name="NPPESalesPct" xfId="2025"/>
    <cellStyle name="Number" xfId="2026"/>
    <cellStyle name="numbers" xfId="2027"/>
    <cellStyle name="numbers 2" xfId="3833"/>
    <cellStyle name="NumberX" xfId="2028"/>
    <cellStyle name="Números DISCO" xfId="3196"/>
    <cellStyle name="NWI%S" xfId="2029"/>
    <cellStyle name="onedec" xfId="2030"/>
    <cellStyle name="Ongedefinieerd" xfId="2031"/>
    <cellStyle name="Ongedefinieerd 2" xfId="2495"/>
    <cellStyle name="Ongedefinieerd 2 2" xfId="2496"/>
    <cellStyle name="Ongedefinieerd_DE20_IS-CF-BS (aBm)" xfId="2497"/>
    <cellStyle name="O-Normal" xfId="2032"/>
    <cellStyle name="O-Normal 2" xfId="3834"/>
    <cellStyle name="OSW_ColumnLabels" xfId="2033"/>
    <cellStyle name="Output" xfId="2034" builtinId="21" customBuiltin="1"/>
    <cellStyle name="Output 10" xfId="3197"/>
    <cellStyle name="Output 11" xfId="3198"/>
    <cellStyle name="Output 2" xfId="3199"/>
    <cellStyle name="Output 3" xfId="3200"/>
    <cellStyle name="Output 4" xfId="3201"/>
    <cellStyle name="Output 5" xfId="3202"/>
    <cellStyle name="Output 6" xfId="3203"/>
    <cellStyle name="Output 7" xfId="3204"/>
    <cellStyle name="Output 8" xfId="3205"/>
    <cellStyle name="Output 9" xfId="3206"/>
    <cellStyle name="p" xfId="2035"/>
    <cellStyle name="P&amp;L Numbers" xfId="2036"/>
    <cellStyle name="p_Centaur-Uranus-19-04-04-14h00" xfId="2037"/>
    <cellStyle name="p_Centaur-Uranus-19-04-04-14h00_Main Excel for presentation_base case" xfId="2038"/>
    <cellStyle name="p_Centaur-Uranus-19-04-04-14h00_Main Excel for presentation_base case_1H2010 - P&amp;L, BS and CSF (slides 21-22-26-33-34)" xfId="2039"/>
    <cellStyle name="p_Centaur-Uranus-19-04-04-14h00_Main Excel for presentation_base case_Cartel30" xfId="2498"/>
    <cellStyle name="p_Centaur-Uranus-19-04-04-14h00_Main Excel for presentation_base case_TabellePresentazioneQ12010 - 11 May 2010" xfId="2040"/>
    <cellStyle name="p_Centaur-Uranus-19-04-04-14h00_Main Excel for presentation_base case_Template 1 - Summary_28 Aprile" xfId="2499"/>
    <cellStyle name="p_Centaur-Uranus-19-04-04-14h00_Main Excel for presentation_base case_Template 1 - Summary_28 Aprile_AGI Impairment Test 2010_Final ATG" xfId="2500"/>
    <cellStyle name="p_Centaur-Uranus-19-04-04-14h00_Main Excel for presentation_base case_Template 1 - Summary_28 Aprile_BackUpRetail" xfId="2501"/>
    <cellStyle name="p_Centaur-Uranus-19-04-04-14h00_Main Excel for presentation_base case_Template 1 - Summary_28 Aprile_Business Plan ITA" xfId="2502"/>
    <cellStyle name="p_Centaur-Uranus-19-04-04-14h00_Main Excel for presentation_base case_Template 1 - Summary_28 Aprile_Cartel1" xfId="2503"/>
    <cellStyle name="p_Centaur-Uranus-19-04-04-14h00_Main Excel for presentation_base case_Template 1 - Summary_28 Aprile_FRANCE Impairment Test 2010_by Channel" xfId="2504"/>
    <cellStyle name="p_Centaur-Uranus-19-04-04-14h00_Main Excel for presentation_base case_Template 1 - Summary_28 Aprile_Retail - KPI - 09A_10LE_11B" xfId="2505"/>
    <cellStyle name="p_Centaur-Uranus-19-04-04-14h00_Main Excel for presentation_base case_Template 1 - Summary_28 Aprile_Retail Storico" xfId="2506"/>
    <cellStyle name="p_Centaur-Uranus-19-04-04-14h00_Main Excel for presentation_base case_Template 1 - Summary_28 Aprile_SP per business-September" xfId="2507"/>
    <cellStyle name="p_Centaur-Uranus-19-04-04-14h00_Main Excel for presentation_base case_Template 1 - Summary_3 Marzo" xfId="2508"/>
    <cellStyle name="p_Centaur-Uranus-19-04-04-14h00_Main Excel for presentation_base case_Template 1 - Summary_3 Marzo_AGI Impairment Test 2010_Final ATG" xfId="2509"/>
    <cellStyle name="p_Centaur-Uranus-19-04-04-14h00_Main Excel for presentation_base case_Template 1 - Summary_3 Marzo_BackUpRetail" xfId="2510"/>
    <cellStyle name="p_Centaur-Uranus-19-04-04-14h00_Main Excel for presentation_base case_Template 1 - Summary_3 Marzo_Business Plan ITA" xfId="2511"/>
    <cellStyle name="p_Centaur-Uranus-19-04-04-14h00_Main Excel for presentation_base case_Template 1 - Summary_3 Marzo_Cartel1" xfId="2512"/>
    <cellStyle name="p_Centaur-Uranus-19-04-04-14h00_Main Excel for presentation_base case_Template 1 - Summary_3 Marzo_FRANCE Impairment Test 2010_by Channel" xfId="2513"/>
    <cellStyle name="p_Centaur-Uranus-19-04-04-14h00_Main Excel for presentation_base case_Template 1 - Summary_3 Marzo_Retail - KPI - 09A_10LE_11B" xfId="2514"/>
    <cellStyle name="p_Centaur-Uranus-19-04-04-14h00_Main Excel for presentation_base case_Template 1 - Summary_3 Marzo_Retail Storico" xfId="2515"/>
    <cellStyle name="p_Centaur-Uranus-19-04-04-14h00_Main Excel for presentation_base case_Template 1 - Summary_3 Marzo_SP per business-September" xfId="2516"/>
    <cellStyle name="p_Centaur-Uranus-19-04-04-14h00_Modello_EBITDA_DN_03 Novembre" xfId="2041"/>
    <cellStyle name="Page Heading" xfId="2042"/>
    <cellStyle name="Page Heading Large" xfId="2043"/>
    <cellStyle name="Page Heading Small" xfId="2044"/>
    <cellStyle name="Page Number" xfId="2045"/>
    <cellStyle name="parité" xfId="2046"/>
    <cellStyle name="PB Table Heading" xfId="2047"/>
    <cellStyle name="PB Table Highlight1" xfId="2048"/>
    <cellStyle name="PB Table Highlight2" xfId="2049"/>
    <cellStyle name="PB Table Highlight3" xfId="2050"/>
    <cellStyle name="PB Table Standard Row" xfId="2051"/>
    <cellStyle name="PB Table Subtotal Row" xfId="2052"/>
    <cellStyle name="PB Table Total Row" xfId="2053"/>
    <cellStyle name="pc1" xfId="2054"/>
    <cellStyle name="pcent" xfId="2055"/>
    <cellStyle name="pcent 2" xfId="3835"/>
    <cellStyle name="pe" xfId="2056"/>
    <cellStyle name="PEG" xfId="2057"/>
    <cellStyle name="Pence" xfId="2058"/>
    <cellStyle name="Percent" xfId="2059"/>
    <cellStyle name="Percent (0.0)" xfId="2060"/>
    <cellStyle name="Percent (0.0) 2" xfId="3836"/>
    <cellStyle name="Percent (1)" xfId="2061"/>
    <cellStyle name="Percent [0]" xfId="2062"/>
    <cellStyle name="Percent [1]" xfId="2063"/>
    <cellStyle name="Percent [1] --" xfId="2064"/>
    <cellStyle name="Percent [1]_MASTER model 1_11_04" xfId="2065"/>
    <cellStyle name="Percent [2]" xfId="2066"/>
    <cellStyle name="Percent [2] 2" xfId="3207"/>
    <cellStyle name="Percent [2] 3" xfId="3208"/>
    <cellStyle name="Percent [2] 4" xfId="3209"/>
    <cellStyle name="Percent [2] 5" xfId="3210"/>
    <cellStyle name="Percent [3]" xfId="2067"/>
    <cellStyle name="Percent [3]--" xfId="2068"/>
    <cellStyle name="Percent [3]_AGI Impairment Test 2010_Final ATG" xfId="2517"/>
    <cellStyle name="Percent [3]--_AGI Impairment Test 2010_Final ATG" xfId="2518"/>
    <cellStyle name="Percent [3]_Business Plan ITA" xfId="2519"/>
    <cellStyle name="Percent [3]--_Business Plan ITA" xfId="2520"/>
    <cellStyle name="Percent [3]_Cartel1" xfId="2521"/>
    <cellStyle name="Percent [3]--_Cartel1" xfId="2522"/>
    <cellStyle name="Percent [3]_Cartel30" xfId="2523"/>
    <cellStyle name="Percent [3]--_Cartel30" xfId="2524"/>
    <cellStyle name="Percent [3]_Piano nuovo_superabbassato_V9" xfId="2069"/>
    <cellStyle name="Percent [3]--_Retail - KPI - 09A_10LE_11B" xfId="2525"/>
    <cellStyle name="Percent [3]_Retail Storico" xfId="2526"/>
    <cellStyle name="Percent [3]--_Retail Storico" xfId="2527"/>
    <cellStyle name="Percent [3]_SP per business-September" xfId="2528"/>
    <cellStyle name="Percent [3]--_SP per business-September" xfId="2529"/>
    <cellStyle name="Percent 2" xfId="3211"/>
    <cellStyle name="Percent Assump" xfId="2070"/>
    <cellStyle name="Percent Comma" xfId="2071"/>
    <cellStyle name="Percent Hard" xfId="2072"/>
    <cellStyle name="Percent Input" xfId="2073"/>
    <cellStyle name="Percent_DCF+WACC" xfId="2074"/>
    <cellStyle name="Percent1" xfId="2075"/>
    <cellStyle name="Percentage" xfId="2076"/>
    <cellStyle name="PercentChange" xfId="2077"/>
    <cellStyle name="PercentSales" xfId="2078"/>
    <cellStyle name="Percentuale" xfId="2079" builtinId="5"/>
    <cellStyle name="Percentuale 2" xfId="2289"/>
    <cellStyle name="Percentuale 2 2" xfId="2292"/>
    <cellStyle name="Percentuale 3" xfId="2530"/>
    <cellStyle name="Percentuale 3 2" xfId="3212"/>
    <cellStyle name="Percentuale 3 2 2" xfId="3912"/>
    <cellStyle name="Percentuale 4" xfId="2531"/>
    <cellStyle name="Percentuale 5" xfId="3919"/>
    <cellStyle name="Percentuale 6" xfId="3213"/>
    <cellStyle name="Percentuale 7" xfId="3921"/>
    <cellStyle name="Percentuale(0)" xfId="2080"/>
    <cellStyle name="Percentuale(0,0)" xfId="2081"/>
    <cellStyle name="percetn" xfId="2082"/>
    <cellStyle name="Period" xfId="2083"/>
    <cellStyle name="Pilkku_Layo9704" xfId="2084"/>
    <cellStyle name="PillarData" xfId="2532"/>
    <cellStyle name="PillarHeading" xfId="2533"/>
    <cellStyle name="PillarText" xfId="2534"/>
    <cellStyle name="PillarTotal" xfId="2535"/>
    <cellStyle name="Plug" xfId="2085"/>
    <cellStyle name="Porcentagem 2" xfId="3214"/>
    <cellStyle name="Porcentagem 3" xfId="3215"/>
    <cellStyle name="Porcentajes DISCO" xfId="3216"/>
    <cellStyle name="Porcentajes DISCO 2" xfId="6192"/>
    <cellStyle name="Porcentual 2" xfId="3217"/>
    <cellStyle name="Porcentual 2 2" xfId="3218"/>
    <cellStyle name="Porcentual 2 3" xfId="3219"/>
    <cellStyle name="Porcentual 2 4" xfId="3220"/>
    <cellStyle name="Porcentual 2 5" xfId="3221"/>
    <cellStyle name="Porcentual 3" xfId="3222"/>
    <cellStyle name="Porcentual 3 2" xfId="3223"/>
    <cellStyle name="Porcentual 4" xfId="3224"/>
    <cellStyle name="Porcentual 5" xfId="3225"/>
    <cellStyle name="Porcentual 6" xfId="3226"/>
    <cellStyle name="pound" xfId="2086"/>
    <cellStyle name="pound 2" xfId="3837"/>
    <cellStyle name="Price" xfId="2087"/>
    <cellStyle name="Price 2" xfId="3838"/>
    <cellStyle name="Private" xfId="2088"/>
    <cellStyle name="Private1" xfId="2089"/>
    <cellStyle name="Private1 2" xfId="3839"/>
    <cellStyle name="Proj" xfId="2090"/>
    <cellStyle name="PROJECT" xfId="2091"/>
    <cellStyle name="PROJECT 2" xfId="3840"/>
    <cellStyle name="PROJECT R" xfId="2092"/>
    <cellStyle name="PROJECT R 2" xfId="3841"/>
    <cellStyle name="PROJECT_Alcatel_Model 09-02" xfId="2093"/>
    <cellStyle name="Prozent 2" xfId="2536"/>
    <cellStyle name="Prozent 2 2" xfId="2537"/>
    <cellStyle name="Prozent 3" xfId="2538"/>
    <cellStyle name="Prozent 4" xfId="2539"/>
    <cellStyle name="PSChar" xfId="2094"/>
    <cellStyle name="PSChar 2" xfId="2540"/>
    <cellStyle name="PSChar 2 2" xfId="2541"/>
    <cellStyle name="PSChar 3" xfId="3842"/>
    <cellStyle name="PSDate" xfId="2095"/>
    <cellStyle name="PSDate 2" xfId="2542"/>
    <cellStyle name="PSDate 2 2" xfId="2543"/>
    <cellStyle name="PSDate 3" xfId="3843"/>
    <cellStyle name="PSDec" xfId="2096"/>
    <cellStyle name="PSDec 2" xfId="2544"/>
    <cellStyle name="PSDec 2 2" xfId="2545"/>
    <cellStyle name="PSDec 3" xfId="3844"/>
    <cellStyle name="PSDetail" xfId="2097"/>
    <cellStyle name="PSG" xfId="2098"/>
    <cellStyle name="PSG %" xfId="2099"/>
    <cellStyle name="PSG % 2" xfId="3845"/>
    <cellStyle name="PSG % italic" xfId="2100"/>
    <cellStyle name="PSG multiple" xfId="2101"/>
    <cellStyle name="PSG no dp" xfId="2102"/>
    <cellStyle name="PSHeading" xfId="2103"/>
    <cellStyle name="PSHeading 2" xfId="2546"/>
    <cellStyle name="PSHeading 2 2" xfId="2547"/>
    <cellStyle name="PSHeading 3" xfId="2548"/>
    <cellStyle name="PSHeading 4" xfId="3846"/>
    <cellStyle name="PSHeading_AGI Impairment Test 2010_Final ATG" xfId="2549"/>
    <cellStyle name="PSInt" xfId="2104"/>
    <cellStyle name="PSInt 2" xfId="2550"/>
    <cellStyle name="PSInt 2 2" xfId="2551"/>
    <cellStyle name="PSInt 3" xfId="3847"/>
    <cellStyle name="PSSpacer" xfId="2105"/>
    <cellStyle name="PSSpacer 2" xfId="2552"/>
    <cellStyle name="PSSpacer 2 2" xfId="2553"/>
    <cellStyle name="PSSpacer 3" xfId="3848"/>
    <cellStyle name="Pyör. luku_Layo9704" xfId="2106"/>
    <cellStyle name="Pyör. valuutta_Layo9704" xfId="2107"/>
    <cellStyle name="q" xfId="2108"/>
    <cellStyle name="q_valuation 100305_JPM_LZD" xfId="2109"/>
    <cellStyle name="QEPS-h" xfId="2110"/>
    <cellStyle name="QEPS-H1" xfId="2111"/>
    <cellStyle name="QEPS-H1 2" xfId="3849"/>
    <cellStyle name="qRange" xfId="2112"/>
    <cellStyle name="quotefisse" xfId="3227"/>
    <cellStyle name="quotefisse 2" xfId="3228"/>
    <cellStyle name="quotefisse 3" xfId="3229"/>
    <cellStyle name="quotefisse 4" xfId="3230"/>
    <cellStyle name="quotefisse 5" xfId="3231"/>
    <cellStyle name="range" xfId="2113"/>
    <cellStyle name="Ratio" xfId="2114"/>
    <cellStyle name="Ratio Comma" xfId="2115"/>
    <cellStyle name="Ratio_AGI Impairment Test 2010_Final ATG" xfId="2554"/>
    <cellStyle name="RatioX" xfId="2116"/>
    <cellStyle name="Red" xfId="2117"/>
    <cellStyle name="Red Font" xfId="2118"/>
    <cellStyle name="Red_Main Excel for presentation_base case" xfId="2119"/>
    <cellStyle name="Reset  - Style7" xfId="2120"/>
    <cellStyle name="Right Justified" xfId="2121"/>
    <cellStyle name="Right Justified 2" xfId="3850"/>
    <cellStyle name="Row Headings" xfId="2122"/>
    <cellStyle name="RowLabels" xfId="2123"/>
    <cellStyle name="s_Valuation " xfId="3232"/>
    <cellStyle name="Saída" xfId="3233"/>
    <cellStyle name="Salida" xfId="2124"/>
    <cellStyle name="Salomon Logo" xfId="2125"/>
    <cellStyle name="Salomon Logo 2" xfId="3851"/>
    <cellStyle name="SAPBEXaggData" xfId="2126"/>
    <cellStyle name="SAPBEXaggDataEmph" xfId="2127"/>
    <cellStyle name="SAPBEXaggItem" xfId="2128"/>
    <cellStyle name="SAPBEXaggItemX" xfId="2129"/>
    <cellStyle name="SAPBEXchaText" xfId="2130"/>
    <cellStyle name="SAPBEXexcBad7" xfId="2131"/>
    <cellStyle name="SAPBEXexcBad8" xfId="2132"/>
    <cellStyle name="SAPBEXexcBad9" xfId="2133"/>
    <cellStyle name="SAPBEXexcCritical4" xfId="2134"/>
    <cellStyle name="SAPBEXexcCritical5" xfId="2135"/>
    <cellStyle name="SAPBEXexcCritical6" xfId="2136"/>
    <cellStyle name="SAPBEXexcGood1" xfId="2137"/>
    <cellStyle name="SAPBEXexcGood2" xfId="2138"/>
    <cellStyle name="SAPBEXexcGood3" xfId="2139"/>
    <cellStyle name="SAPBEXfilterDrill" xfId="2140"/>
    <cellStyle name="SAPBEXfilterItem" xfId="2141"/>
    <cellStyle name="SAPBEXfilterText" xfId="2142"/>
    <cellStyle name="SAPBEXfilterText 2" xfId="3234"/>
    <cellStyle name="SAPBEXfilterText 3" xfId="3235"/>
    <cellStyle name="SAPBEXfilterText 4" xfId="3236"/>
    <cellStyle name="SAPBEXfilterText 5" xfId="3237"/>
    <cellStyle name="SAPBEXformats" xfId="2143"/>
    <cellStyle name="SAPBEXformats 2" xfId="3238"/>
    <cellStyle name="SAPBEXformats 3" xfId="3239"/>
    <cellStyle name="SAPBEXformats 4" xfId="3240"/>
    <cellStyle name="SAPBEXformats 5" xfId="3241"/>
    <cellStyle name="SAPBEXheaderItem" xfId="2144"/>
    <cellStyle name="SAPBEXheaderItem 2" xfId="3242"/>
    <cellStyle name="SAPBEXheaderItem 3" xfId="3243"/>
    <cellStyle name="SAPBEXheaderItem 4" xfId="3244"/>
    <cellStyle name="SAPBEXheaderItem 5" xfId="3245"/>
    <cellStyle name="SAPBEXheaderItem 6" xfId="3852"/>
    <cellStyle name="SAPBEXheaderText" xfId="2145"/>
    <cellStyle name="SAPBEXheaderText 2" xfId="3246"/>
    <cellStyle name="SAPBEXheaderText 3" xfId="3247"/>
    <cellStyle name="SAPBEXheaderText 4" xfId="3248"/>
    <cellStyle name="SAPBEXheaderText 5" xfId="3249"/>
    <cellStyle name="SAPBEXheaderText 6" xfId="3853"/>
    <cellStyle name="SAPBEXHLevel0" xfId="2146"/>
    <cellStyle name="SAPBEXHLevel0 2" xfId="3250"/>
    <cellStyle name="SAPBEXHLevel0 3" xfId="3251"/>
    <cellStyle name="SAPBEXHLevel0 4" xfId="3252"/>
    <cellStyle name="SAPBEXHLevel0 5" xfId="3253"/>
    <cellStyle name="SAPBEXHLevel0X" xfId="2147"/>
    <cellStyle name="SAPBEXHLevel0X 2" xfId="3254"/>
    <cellStyle name="SAPBEXHLevel0X 3" xfId="3255"/>
    <cellStyle name="SAPBEXHLevel0X 4" xfId="3256"/>
    <cellStyle name="SAPBEXHLevel0X 5" xfId="3257"/>
    <cellStyle name="SAPBEXHLevel1" xfId="2148"/>
    <cellStyle name="SAPBEXHLevel1 2" xfId="3258"/>
    <cellStyle name="SAPBEXHLevel1 3" xfId="3259"/>
    <cellStyle name="SAPBEXHLevel1 4" xfId="3260"/>
    <cellStyle name="SAPBEXHLevel1 5" xfId="3261"/>
    <cellStyle name="SAPBEXHLevel1X" xfId="2149"/>
    <cellStyle name="SAPBEXHLevel1X 2" xfId="3262"/>
    <cellStyle name="SAPBEXHLevel1X 3" xfId="3263"/>
    <cellStyle name="SAPBEXHLevel1X 4" xfId="3264"/>
    <cellStyle name="SAPBEXHLevel1X 5" xfId="3265"/>
    <cellStyle name="SAPBEXHLevel2" xfId="2150"/>
    <cellStyle name="SAPBEXHLevel2 2" xfId="3266"/>
    <cellStyle name="SAPBEXHLevel2 3" xfId="3267"/>
    <cellStyle name="SAPBEXHLevel2 4" xfId="3268"/>
    <cellStyle name="SAPBEXHLevel2 5" xfId="3269"/>
    <cellStyle name="SAPBEXHLevel2X" xfId="2151"/>
    <cellStyle name="SAPBEXHLevel2X 2" xfId="3270"/>
    <cellStyle name="SAPBEXHLevel2X 3" xfId="3271"/>
    <cellStyle name="SAPBEXHLevel2X 4" xfId="3272"/>
    <cellStyle name="SAPBEXHLevel2X 5" xfId="3273"/>
    <cellStyle name="SAPBEXHLevel3" xfId="2152"/>
    <cellStyle name="SAPBEXHLevel3 2" xfId="3274"/>
    <cellStyle name="SAPBEXHLevel3 3" xfId="3275"/>
    <cellStyle name="SAPBEXHLevel3 4" xfId="3276"/>
    <cellStyle name="SAPBEXHLevel3 5" xfId="3277"/>
    <cellStyle name="SAPBEXHLevel3X" xfId="2153"/>
    <cellStyle name="SAPBEXHLevel3X 2" xfId="3278"/>
    <cellStyle name="SAPBEXHLevel3X 3" xfId="3279"/>
    <cellStyle name="SAPBEXHLevel3X 4" xfId="3280"/>
    <cellStyle name="SAPBEXHLevel3X 5" xfId="3281"/>
    <cellStyle name="SAPBEXresData" xfId="2154"/>
    <cellStyle name="SAPBEXresDataEmph" xfId="2155"/>
    <cellStyle name="SAPBEXresItem" xfId="2156"/>
    <cellStyle name="SAPBEXresItemX" xfId="2157"/>
    <cellStyle name="SAPBEXstdData" xfId="2158"/>
    <cellStyle name="SAPBEXstdDataEmph" xfId="2159"/>
    <cellStyle name="SAPBEXstdItem" xfId="2160"/>
    <cellStyle name="SAPBEXstdItem 2" xfId="3282"/>
    <cellStyle name="SAPBEXstdItem 3" xfId="3283"/>
    <cellStyle name="SAPBEXstdItem 4" xfId="3284"/>
    <cellStyle name="SAPBEXstdItem 5" xfId="3285"/>
    <cellStyle name="SAPBEXstdItemX" xfId="2161"/>
    <cellStyle name="SAPBEXtitle" xfId="2162"/>
    <cellStyle name="SAPBEXtitle 2" xfId="3286"/>
    <cellStyle name="SAPBEXtitle 3" xfId="3287"/>
    <cellStyle name="SAPBEXtitle 4" xfId="3288"/>
    <cellStyle name="SAPBEXtitle 5" xfId="3289"/>
    <cellStyle name="SAPBEXundefined" xfId="2163"/>
    <cellStyle name="SAPOutput" xfId="2164"/>
    <cellStyle name="Satisfaisant" xfId="2555"/>
    <cellStyle name="Schlecht" xfId="2556"/>
    <cellStyle name="Section" xfId="2165"/>
    <cellStyle name="SectionHeading" xfId="2166"/>
    <cellStyle name="SectionHeading 2" xfId="3854"/>
    <cellStyle name="Seller" xfId="2167"/>
    <cellStyle name="Sep. milhar [0]" xfId="3290"/>
    <cellStyle name="Separador de m" xfId="3291"/>
    <cellStyle name="Separador de milhares [0]_anexos_CDSA1" xfId="3292"/>
    <cellStyle name="Separador de milhares 2" xfId="3293"/>
    <cellStyle name="Separador de milhares_anexos_CDSA1" xfId="3294"/>
    <cellStyle name="Shaded" xfId="2168"/>
    <cellStyle name="Shares" xfId="2169"/>
    <cellStyle name="Shares 2" xfId="3855"/>
    <cellStyle name="sharesout" xfId="2170"/>
    <cellStyle name="sharesout 2" xfId="3856"/>
    <cellStyle name="Sheet Header" xfId="2171"/>
    <cellStyle name="Sortie" xfId="2557"/>
    <cellStyle name="ssp " xfId="3295"/>
    <cellStyle name="Standaard_A" xfId="2295"/>
    <cellStyle name="Standard 2" xfId="2558"/>
    <cellStyle name="Standard Header" xfId="2172"/>
    <cellStyle name="Standard_~0012129" xfId="2173"/>
    <cellStyle name="Stil 1" xfId="2559"/>
    <cellStyle name="Stile 1" xfId="1"/>
    <cellStyle name="Stile 10" xfId="3296"/>
    <cellStyle name="Stile 2" xfId="1567"/>
    <cellStyle name="Stile 3" xfId="1568"/>
    <cellStyle name="Stile 4" xfId="1569"/>
    <cellStyle name="Stile 5" xfId="3297"/>
    <cellStyle name="Stile 6" xfId="3298"/>
    <cellStyle name="Stile 7" xfId="3299"/>
    <cellStyle name="Stile 8" xfId="3300"/>
    <cellStyle name="Stile 9" xfId="3301"/>
    <cellStyle name="Stock Comma" xfId="2174"/>
    <cellStyle name="Stock Comma 2" xfId="3857"/>
    <cellStyle name="Stock Price" xfId="2175"/>
    <cellStyle name="stot" xfId="3302"/>
    <cellStyle name="Strange" xfId="2176"/>
    <cellStyle name="Style 1" xfId="2560"/>
    <cellStyle name="style1" xfId="2177"/>
    <cellStyle name="STYLE1 - Style1" xfId="3303"/>
    <cellStyle name="style2" xfId="2178"/>
    <cellStyle name="STYLE2 - Style2" xfId="3304"/>
    <cellStyle name="STYLE3 - Style3" xfId="3305"/>
    <cellStyle name="STYLE4 - Style4" xfId="3306"/>
    <cellStyle name="Sub-Heading" xfId="2179"/>
    <cellStyle name="Subscribers" xfId="2180"/>
    <cellStyle name="Subtitle" xfId="2181"/>
    <cellStyle name="Subtitle 2" xfId="3858"/>
    <cellStyle name="Summary" xfId="2182"/>
    <cellStyle name="sums" xfId="2183"/>
    <cellStyle name="sums 2" xfId="3859"/>
    <cellStyle name="T0" xfId="3307"/>
    <cellStyle name="T1" xfId="3308"/>
    <cellStyle name="Table  - Style6" xfId="2184"/>
    <cellStyle name="Table Col Head" xfId="2185"/>
    <cellStyle name="Table Head" xfId="2186"/>
    <cellStyle name="Table Head Aligned" xfId="2187"/>
    <cellStyle name="Table Head Aligned 2" xfId="3860"/>
    <cellStyle name="Table Head Blue" xfId="2188"/>
    <cellStyle name="Table Head Green" xfId="2189"/>
    <cellStyle name="Table Head Green 2" xfId="3861"/>
    <cellStyle name="Table Head_Alamosa Bids II" xfId="2190"/>
    <cellStyle name="Table Sub Head" xfId="2191"/>
    <cellStyle name="Table Text" xfId="2192"/>
    <cellStyle name="Table Title" xfId="2193"/>
    <cellStyle name="Table Title 2" xfId="3862"/>
    <cellStyle name="Table Units" xfId="2194"/>
    <cellStyle name="Table_Header" xfId="2195"/>
    <cellStyle name="TableBase" xfId="2196"/>
    <cellStyle name="TableBody" xfId="2197"/>
    <cellStyle name="TableBodyR" xfId="2198"/>
    <cellStyle name="TableColHeads" xfId="2199"/>
    <cellStyle name="TableColumnHeading" xfId="2200"/>
    <cellStyle name="TableHead" xfId="2201"/>
    <cellStyle name="TableSubTitleItalic" xfId="2202"/>
    <cellStyle name="TableText" xfId="2203"/>
    <cellStyle name="TableTitle" xfId="2204"/>
    <cellStyle name="Tag" xfId="2205"/>
    <cellStyle name="tcn" xfId="2206"/>
    <cellStyle name="Test" xfId="2207"/>
    <cellStyle name="Test [green]" xfId="2208"/>
    <cellStyle name="test a style" xfId="2209"/>
    <cellStyle name="test a style 2" xfId="3863"/>
    <cellStyle name="Testo avviso" xfId="2210" builtinId="11" customBuiltin="1"/>
    <cellStyle name="Testo avviso 10" xfId="3309"/>
    <cellStyle name="Testo avviso 11" xfId="3310"/>
    <cellStyle name="Testo avviso 2" xfId="3311"/>
    <cellStyle name="Testo avviso 2 2" xfId="3312"/>
    <cellStyle name="Testo avviso 3" xfId="3313"/>
    <cellStyle name="Testo avviso 4" xfId="3314"/>
    <cellStyle name="Testo avviso 5" xfId="3315"/>
    <cellStyle name="Testo avviso 6" xfId="3316"/>
    <cellStyle name="Testo avviso 7" xfId="3317"/>
    <cellStyle name="Testo avviso 8" xfId="3318"/>
    <cellStyle name="Testo avviso 9" xfId="3319"/>
    <cellStyle name="Testo descrittivo" xfId="2211" builtinId="53" customBuiltin="1"/>
    <cellStyle name="Testo descrittivo 10" xfId="3320"/>
    <cellStyle name="Testo descrittivo 11" xfId="3321"/>
    <cellStyle name="Testo descrittivo 2" xfId="3322"/>
    <cellStyle name="Testo descrittivo 2 2" xfId="3323"/>
    <cellStyle name="Testo descrittivo 3" xfId="3324"/>
    <cellStyle name="Testo descrittivo 4" xfId="3325"/>
    <cellStyle name="Testo descrittivo 5" xfId="3326"/>
    <cellStyle name="Testo descrittivo 6" xfId="3327"/>
    <cellStyle name="Testo descrittivo 7" xfId="3328"/>
    <cellStyle name="Testo descrittivo 8" xfId="3329"/>
    <cellStyle name="Testo descrittivo 9" xfId="3330"/>
    <cellStyle name="Text" xfId="2212"/>
    <cellStyle name="Text 1" xfId="2213"/>
    <cellStyle name="Text 1 2" xfId="3864"/>
    <cellStyle name="Text 2" xfId="3331"/>
    <cellStyle name="Text 3" xfId="3332"/>
    <cellStyle name="Text 4" xfId="3333"/>
    <cellStyle name="Text 5" xfId="3334"/>
    <cellStyle name="Text Head 1" xfId="2214"/>
    <cellStyle name="Text Head 1 2" xfId="3865"/>
    <cellStyle name="Text_valuation 100305_JPM_LZD" xfId="2215"/>
    <cellStyle name="Texte explicatif" xfId="2561"/>
    <cellStyle name="Texto de advertencia" xfId="2216"/>
    <cellStyle name="Texto de Aviso" xfId="3335"/>
    <cellStyle name="Texto explicativo" xfId="2217"/>
    <cellStyle name="TFCF" xfId="2218"/>
    <cellStyle name="TH Blanc" xfId="2219"/>
    <cellStyle name="þ_x001d_ðÍ%–ý&amp;‰ýG_x0008_{_x0010_X_x0011__x0007__x0001__x0001_" xfId="3336"/>
    <cellStyle name="thenums" xfId="2220"/>
    <cellStyle name="thenums 2" xfId="3866"/>
    <cellStyle name="threedecplace" xfId="2221"/>
    <cellStyle name="Time" xfId="2222"/>
    <cellStyle name="Time 2" xfId="3867"/>
    <cellStyle name="times" xfId="2223"/>
    <cellStyle name="Tit_Tabella" xfId="2224"/>
    <cellStyle name="Title" xfId="2225"/>
    <cellStyle name="Title  - Style1" xfId="2226"/>
    <cellStyle name="Title_AGI Impairment Test 2010_Final ATG" xfId="2562"/>
    <cellStyle name="Title-Blue" xfId="2227"/>
    <cellStyle name="Title-BlueC" xfId="2228"/>
    <cellStyle name="Title-BlueR" xfId="2229"/>
    <cellStyle name="Title-Green" xfId="2230"/>
    <cellStyle name="Title-GreenTop" xfId="2231"/>
    <cellStyle name="TitleII" xfId="2232"/>
    <cellStyle name="Title-Logo" xfId="2233"/>
    <cellStyle name="Title-Red" xfId="2234"/>
    <cellStyle name="Titles" xfId="2235"/>
    <cellStyle name="TitleYear" xfId="2236"/>
    <cellStyle name="TitleYear 2" xfId="3868"/>
    <cellStyle name="Titoli in corsivo" xfId="3337"/>
    <cellStyle name="Titolo" xfId="2237" builtinId="15" customBuiltin="1"/>
    <cellStyle name="Titolo 1" xfId="2238" builtinId="16" customBuiltin="1"/>
    <cellStyle name="Titolo 1 10" xfId="3338"/>
    <cellStyle name="Titolo 1 11" xfId="3339"/>
    <cellStyle name="Titolo 1 12" xfId="3869"/>
    <cellStyle name="Titolo 1 2" xfId="3340"/>
    <cellStyle name="Titolo 1 2 2" xfId="3341"/>
    <cellStyle name="Titolo 1 3" xfId="3342"/>
    <cellStyle name="Titolo 1 4" xfId="3343"/>
    <cellStyle name="Titolo 1 5" xfId="3344"/>
    <cellStyle name="Titolo 1 6" xfId="3345"/>
    <cellStyle name="Titolo 1 7" xfId="3346"/>
    <cellStyle name="Titolo 1 8" xfId="3347"/>
    <cellStyle name="Titolo 1 9" xfId="3348"/>
    <cellStyle name="Titolo 10" xfId="3349"/>
    <cellStyle name="Titolo 11" xfId="3350"/>
    <cellStyle name="Titolo 12" xfId="3351"/>
    <cellStyle name="Titolo 13" xfId="3352"/>
    <cellStyle name="Titolo 14" xfId="3353"/>
    <cellStyle name="Titolo 2" xfId="2239" builtinId="17" customBuiltin="1"/>
    <cellStyle name="Titolo 2 10" xfId="3354"/>
    <cellStyle name="Titolo 2 11" xfId="3355"/>
    <cellStyle name="Titolo 2 12" xfId="3870"/>
    <cellStyle name="Titolo 2 2" xfId="3356"/>
    <cellStyle name="Titolo 2 2 2" xfId="3357"/>
    <cellStyle name="Titolo 2 3" xfId="3358"/>
    <cellStyle name="Titolo 2 4" xfId="3359"/>
    <cellStyle name="Titolo 2 5" xfId="3360"/>
    <cellStyle name="Titolo 2 6" xfId="3361"/>
    <cellStyle name="Titolo 2 7" xfId="3362"/>
    <cellStyle name="Titolo 2 8" xfId="3363"/>
    <cellStyle name="Titolo 2 9" xfId="3364"/>
    <cellStyle name="Titolo 3" xfId="2240" builtinId="18" customBuiltin="1"/>
    <cellStyle name="Titolo 3 10" xfId="3365"/>
    <cellStyle name="Titolo 3 11" xfId="3366"/>
    <cellStyle name="Titolo 3 2" xfId="3367"/>
    <cellStyle name="Titolo 3 2 2" xfId="3368"/>
    <cellStyle name="Titolo 3 3" xfId="3369"/>
    <cellStyle name="Titolo 3 4" xfId="3370"/>
    <cellStyle name="Titolo 3 5" xfId="3371"/>
    <cellStyle name="Titolo 3 6" xfId="3372"/>
    <cellStyle name="Titolo 3 7" xfId="3373"/>
    <cellStyle name="Titolo 3 8" xfId="3374"/>
    <cellStyle name="Titolo 3 9" xfId="3375"/>
    <cellStyle name="Titolo 4" xfId="2241" builtinId="19" customBuiltin="1"/>
    <cellStyle name="Titolo 4 10" xfId="3376"/>
    <cellStyle name="Titolo 4 11" xfId="3377"/>
    <cellStyle name="Titolo 4 2" xfId="3378"/>
    <cellStyle name="Titolo 4 2 2" xfId="3379"/>
    <cellStyle name="Titolo 4 3" xfId="3380"/>
    <cellStyle name="Titolo 4 4" xfId="3381"/>
    <cellStyle name="Titolo 4 5" xfId="3382"/>
    <cellStyle name="Titolo 4 6" xfId="3383"/>
    <cellStyle name="Titolo 4 7" xfId="3384"/>
    <cellStyle name="Titolo 4 8" xfId="3385"/>
    <cellStyle name="Titolo 4 9" xfId="3386"/>
    <cellStyle name="Titolo 5" xfId="3387"/>
    <cellStyle name="Titolo 5 2" xfId="3388"/>
    <cellStyle name="Titolo 6" xfId="3389"/>
    <cellStyle name="Titolo 7" xfId="3390"/>
    <cellStyle name="Titolo 8" xfId="3391"/>
    <cellStyle name="Titolo 9" xfId="3392"/>
    <cellStyle name="Titre" xfId="2563"/>
    <cellStyle name="Titre Goldman" xfId="2242"/>
    <cellStyle name="Titre Horizontal" xfId="2243"/>
    <cellStyle name="Titre Horizontal 2" xfId="3871"/>
    <cellStyle name="Titre 1" xfId="2564"/>
    <cellStyle name="Titre 2" xfId="2565"/>
    <cellStyle name="Titre 3" xfId="2566"/>
    <cellStyle name="Titre 4" xfId="2567"/>
    <cellStyle name="Título" xfId="2244"/>
    <cellStyle name="Título 1" xfId="2245"/>
    <cellStyle name="Título 1 2" xfId="3872"/>
    <cellStyle name="Título 2" xfId="2246"/>
    <cellStyle name="Título 2 2" xfId="3873"/>
    <cellStyle name="Título 3" xfId="2247"/>
    <cellStyle name="Título 4" xfId="3393"/>
    <cellStyle name="Título_Graficos UPA8 08" xfId="3394"/>
    <cellStyle name="tn" xfId="2248"/>
    <cellStyle name="Top Edge" xfId="2249"/>
    <cellStyle name="TopCaption" xfId="2250"/>
    <cellStyle name="Topline" xfId="2251"/>
    <cellStyle name="Topline 2" xfId="3874"/>
    <cellStyle name="tot" xfId="3395"/>
    <cellStyle name="Total" xfId="2252"/>
    <cellStyle name="Total-Centre" xfId="2253"/>
    <cellStyle name="Totale" xfId="2254" builtinId="25" customBuiltin="1"/>
    <cellStyle name="Totale 10" xfId="3396"/>
    <cellStyle name="Totale 11" xfId="3397"/>
    <cellStyle name="Totale 2" xfId="3398"/>
    <cellStyle name="Totale 2 2" xfId="3399"/>
    <cellStyle name="Totale 3" xfId="3400"/>
    <cellStyle name="Totale 4" xfId="3401"/>
    <cellStyle name="Totale 5" xfId="3402"/>
    <cellStyle name="Totale 6" xfId="3403"/>
    <cellStyle name="Totale 7" xfId="3404"/>
    <cellStyle name="Totale 8" xfId="3405"/>
    <cellStyle name="Totale 9" xfId="3406"/>
    <cellStyle name="Totale centrale" xfId="3407"/>
    <cellStyle name="TotCol - Style5" xfId="2255"/>
    <cellStyle name="TotRow - Style4" xfId="2256"/>
    <cellStyle name="twodecplace" xfId="2257"/>
    <cellStyle name="Überschrift" xfId="2568"/>
    <cellStyle name="Überschrift 1" xfId="2569"/>
    <cellStyle name="Überschrift 2" xfId="2570"/>
    <cellStyle name="Überschrift 3" xfId="2571"/>
    <cellStyle name="Überschrift 4" xfId="2572"/>
    <cellStyle name="ubordinated Debt" xfId="2258"/>
    <cellStyle name="Undefined" xfId="2259"/>
    <cellStyle name="Underline_Double" xfId="2260"/>
    <cellStyle name="Unprot" xfId="3408"/>
    <cellStyle name="Unprot$" xfId="3409"/>
    <cellStyle name="Unprot_GEI_UPA_Deuda_0611_evolución" xfId="3410"/>
    <cellStyle name="Unprotect" xfId="3411"/>
    <cellStyle name="User_Defined_A" xfId="2261"/>
    <cellStyle name="V¡rgula" xfId="3412"/>
    <cellStyle name="Validation" xfId="2262"/>
    <cellStyle name="Valore non valido" xfId="2263" builtinId="27" customBuiltin="1"/>
    <cellStyle name="Valore valido" xfId="2264" builtinId="26" customBuiltin="1"/>
    <cellStyle name="Valuta (0)_~0004271" xfId="2265"/>
    <cellStyle name="Valuutta_Layo9704" xfId="2266"/>
    <cellStyle name="Vérification" xfId="2573"/>
    <cellStyle name="Verknüpfte Zelle" xfId="2574"/>
    <cellStyle name="Währung [0]_48 Seitz v. oebel korrektur KWI" xfId="2267"/>
    <cellStyle name="Währung_48 Seitz v. oebel korrektur KWI" xfId="2268"/>
    <cellStyle name="Warnender Text" xfId="2575"/>
    <cellStyle name="Warning Text" xfId="2269"/>
    <cellStyle name="White" xfId="2270"/>
    <cellStyle name="White-Blue" xfId="2271"/>
    <cellStyle name="WhiteCells" xfId="2272"/>
    <cellStyle name="WhiteNoProt" xfId="2273"/>
    <cellStyle name="WhiteNoProt 2" xfId="3875"/>
    <cellStyle name="WhitePattern" xfId="2274"/>
    <cellStyle name="WhitePattern1" xfId="2275"/>
    <cellStyle name="White-Percent" xfId="2276"/>
    <cellStyle name="WhiteText" xfId="2277"/>
    <cellStyle name="WingDing" xfId="2278"/>
    <cellStyle name="WP" xfId="2279"/>
    <cellStyle name="WP 2" xfId="3876"/>
    <cellStyle name="WrappedBold" xfId="2280"/>
    <cellStyle name="x Men" xfId="2281"/>
    <cellStyle name="xstyle" xfId="2282"/>
    <cellStyle name="Year" xfId="2283"/>
    <cellStyle name="YearA" xfId="2284"/>
    <cellStyle name="YearE" xfId="2285"/>
    <cellStyle name="Yellow_NoLine" xfId="2286"/>
    <cellStyle name="Yen" xfId="2287"/>
    <cellStyle name="Yen 2" xfId="3877"/>
    <cellStyle name="Zelle überprüfen" xfId="2576"/>
  </cellStyles>
  <dxfs count="5">
    <dxf>
      <font>
        <condense val="0"/>
        <extend val="0"/>
        <color indexed="9"/>
      </font>
      <fill>
        <patternFill>
          <bgColor indexed="14"/>
        </patternFill>
      </fill>
    </dxf>
    <dxf>
      <font>
        <condense val="0"/>
        <extend val="0"/>
        <color indexed="9"/>
      </font>
      <fill>
        <patternFill>
          <bgColor indexed="14"/>
        </patternFill>
      </fill>
    </dxf>
    <dxf>
      <font>
        <condense val="0"/>
        <extend val="0"/>
        <color indexed="9"/>
      </font>
      <fill>
        <patternFill>
          <bgColor indexed="14"/>
        </patternFill>
      </fill>
    </dxf>
    <dxf>
      <font>
        <condense val="0"/>
        <extend val="0"/>
        <color indexed="9"/>
      </font>
      <fill>
        <patternFill>
          <bgColor indexed="14"/>
        </patternFill>
      </fill>
    </dxf>
    <dxf>
      <font>
        <condense val="0"/>
        <extend val="0"/>
        <color indexed="9"/>
      </font>
      <fill>
        <patternFill>
          <bgColor indexed="14"/>
        </patternFill>
      </fill>
    </dxf>
  </dxfs>
  <tableStyles count="0" defaultTableStyle="TableStyleMedium9" defaultPivotStyle="PivotStyleLight16"/>
  <colors>
    <mruColors>
      <color rgb="FFE2241A"/>
      <color rgb="FF5C676F"/>
      <color rgb="FFFFFFFF"/>
      <color rgb="FF5E6A6F"/>
      <color rgb="FFF1907B"/>
      <color rgb="FFE2CAA3"/>
      <color rgb="FF7DA4DE"/>
      <color rgb="FF007397"/>
      <color rgb="FF000000"/>
      <color rgb="FF0079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0.12124539174806202"/>
          <c:y val="0.10484021605390972"/>
          <c:w val="0.8503609510921335"/>
          <c:h val="0.74356424284814693"/>
        </c:manualLayout>
      </c:layout>
      <c:barChart>
        <c:barDir val="col"/>
        <c:grouping val="stacked"/>
        <c:ser>
          <c:idx val="0"/>
          <c:order val="0"/>
          <c:spPr>
            <a:solidFill>
              <a:schemeClr val="tx1"/>
            </a:solidFill>
            <a:ln w="25400">
              <a:noFill/>
            </a:ln>
          </c:spPr>
          <c:dPt>
            <c:idx val="0"/>
            <c:spPr>
              <a:solidFill>
                <a:schemeClr val="bg1"/>
              </a:solidFill>
              <a:ln w="9525">
                <a:solidFill>
                  <a:schemeClr val="tx1"/>
                </a:solidFill>
              </a:ln>
            </c:spPr>
          </c:dPt>
          <c:dPt>
            <c:idx val="1"/>
            <c:invertIfNegative val="1"/>
            <c:spPr>
              <a:noFill/>
              <a:ln w="25400">
                <a:noFill/>
              </a:ln>
            </c:spPr>
          </c:dPt>
          <c:dPt>
            <c:idx val="2"/>
            <c:spPr>
              <a:noFill/>
              <a:ln w="25400">
                <a:noFill/>
              </a:ln>
            </c:spPr>
          </c:dPt>
          <c:dPt>
            <c:idx val="5"/>
            <c:spPr>
              <a:solidFill>
                <a:schemeClr val="bg2"/>
              </a:solidFill>
              <a:ln w="25400">
                <a:noFill/>
              </a:ln>
            </c:spPr>
          </c:dPt>
          <c:dLbls>
            <c:numFmt formatCode="#,##0" sourceLinked="0"/>
            <c:txPr>
              <a:bodyPr/>
              <a:lstStyle/>
              <a:p>
                <a:pPr>
                  <a:defRPr sz="1100" b="1" baseline="0">
                    <a:solidFill>
                      <a:schemeClr val="tx1"/>
                    </a:solidFill>
                  </a:defRPr>
                </a:pPr>
                <a:endParaRPr lang="it-IT"/>
              </a:p>
            </c:txPr>
            <c:showVal val="1"/>
          </c:dLbls>
          <c:cat>
            <c:strRef>
              <c:f>PFN_bridge_QTD!$B$17:$B$23</c:f>
              <c:strCache>
                <c:ptCount val="6"/>
                <c:pt idx="0">
                  <c:v>30/09/2015</c:v>
                </c:pt>
                <c:pt idx="1">
                  <c:v>Fx difference</c:v>
                </c:pt>
                <c:pt idx="2">
                  <c:v>Net cash flows from operating activities</c:v>
                </c:pt>
                <c:pt idx="3">
                  <c:v>Net capex (1)</c:v>
                </c:pt>
                <c:pt idx="4">
                  <c:v>Other movements (2)</c:v>
                </c:pt>
                <c:pt idx="5">
                  <c:v>31/12/2015</c:v>
                </c:pt>
              </c:strCache>
            </c:strRef>
          </c:cat>
          <c:val>
            <c:numRef>
              <c:f>PFN_bridge_QTD!$D$17:$D$23</c:f>
              <c:numCache>
                <c:formatCode>0.0</c:formatCode>
                <c:ptCount val="6"/>
                <c:pt idx="0" formatCode="#,##0.0;\(#,##0.0\)">
                  <c:v>0</c:v>
                </c:pt>
                <c:pt idx="1">
                  <c:v>0</c:v>
                </c:pt>
                <c:pt idx="2">
                  <c:v>0</c:v>
                </c:pt>
                <c:pt idx="3">
                  <c:v>0</c:v>
                </c:pt>
                <c:pt idx="4">
                  <c:v>0</c:v>
                </c:pt>
                <c:pt idx="5" formatCode="#,##0.0;\(#,##0.0\)">
                  <c:v>0</c:v>
                </c:pt>
              </c:numCache>
            </c:numRef>
          </c:val>
        </c:ser>
        <c:ser>
          <c:idx val="1"/>
          <c:order val="1"/>
          <c:spPr>
            <a:solidFill>
              <a:schemeClr val="accent1"/>
            </a:solidFill>
            <a:ln w="9525">
              <a:solidFill>
                <a:srgbClr val="818A8F"/>
              </a:solidFill>
            </a:ln>
          </c:spPr>
          <c:dPt>
            <c:idx val="1"/>
            <c:spPr>
              <a:solidFill>
                <a:srgbClr val="00B050"/>
              </a:solidFill>
              <a:ln w="9525">
                <a:solidFill>
                  <a:srgbClr val="818A8F"/>
                </a:solidFill>
              </a:ln>
            </c:spPr>
          </c:dPt>
          <c:dPt>
            <c:idx val="2"/>
            <c:spPr>
              <a:solidFill>
                <a:srgbClr val="00B050"/>
              </a:solidFill>
              <a:ln w="9525">
                <a:solidFill>
                  <a:srgbClr val="818A8F"/>
                </a:solidFill>
              </a:ln>
            </c:spPr>
          </c:dPt>
          <c:dPt>
            <c:idx val="3"/>
            <c:spPr>
              <a:solidFill>
                <a:srgbClr val="C00000"/>
              </a:solidFill>
              <a:ln w="9525">
                <a:solidFill>
                  <a:srgbClr val="818A8F"/>
                </a:solidFill>
              </a:ln>
            </c:spPr>
          </c:dPt>
          <c:dPt>
            <c:idx val="4"/>
            <c:spPr>
              <a:solidFill>
                <a:srgbClr val="00B050"/>
              </a:solidFill>
              <a:ln w="9525">
                <a:solidFill>
                  <a:srgbClr val="818A8F"/>
                </a:solidFill>
              </a:ln>
            </c:spPr>
          </c:dPt>
          <c:dPt>
            <c:idx val="5"/>
            <c:spPr>
              <a:solidFill>
                <a:srgbClr val="C00000"/>
              </a:solidFill>
              <a:ln w="9525">
                <a:solidFill>
                  <a:srgbClr val="818A8F"/>
                </a:solidFill>
              </a:ln>
            </c:spPr>
          </c:dPt>
          <c:dLbls>
            <c:dLbl>
              <c:idx val="1"/>
              <c:layout>
                <c:manualLayout>
                  <c:x val="1.6999231420575941E-3"/>
                  <c:y val="-3.3825782570799455E-2"/>
                </c:manualLayout>
              </c:layout>
              <c:showVal val="1"/>
            </c:dLbl>
            <c:dLbl>
              <c:idx val="2"/>
              <c:layout>
                <c:manualLayout>
                  <c:x val="0"/>
                  <c:y val="-5.1909868206793747E-2"/>
                </c:manualLayout>
              </c:layout>
              <c:tx>
                <c:rich>
                  <a:bodyPr/>
                  <a:lstStyle/>
                  <a:p>
                    <a:r>
                      <a:rPr lang="en-US"/>
                      <a:t>(31)</a:t>
                    </a:r>
                  </a:p>
                </c:rich>
              </c:tx>
              <c:showVal val="1"/>
            </c:dLbl>
            <c:dLbl>
              <c:idx val="3"/>
              <c:layout>
                <c:manualLayout>
                  <c:x val="-6.232979516967176E-17"/>
                  <c:y val="-5.637630428466571E-2"/>
                </c:manualLayout>
              </c:layout>
              <c:showVal val="1"/>
            </c:dLbl>
            <c:dLbl>
              <c:idx val="4"/>
              <c:layout>
                <c:manualLayout>
                  <c:x val="-1.6999231420576244E-3"/>
                  <c:y val="-4.2282228213499293E-2"/>
                </c:manualLayout>
              </c:layout>
              <c:tx>
                <c:rich>
                  <a:bodyPr/>
                  <a:lstStyle/>
                  <a:p>
                    <a:r>
                      <a:rPr lang="en-US" sz="1100" b="1"/>
                      <a:t>(</a:t>
                    </a:r>
                    <a:r>
                      <a:rPr lang="en-US"/>
                      <a:t>3)</a:t>
                    </a:r>
                  </a:p>
                </c:rich>
              </c:tx>
              <c:showVal val="1"/>
            </c:dLbl>
            <c:dLbl>
              <c:idx val="5"/>
              <c:layout>
                <c:manualLayout>
                  <c:x val="0"/>
                  <c:y val="-3.3825782570799455E-2"/>
                </c:manualLayout>
              </c:layout>
              <c:showVal val="1"/>
            </c:dLbl>
            <c:numFmt formatCode="#,##0" sourceLinked="0"/>
            <c:txPr>
              <a:bodyPr/>
              <a:lstStyle/>
              <a:p>
                <a:pPr>
                  <a:defRPr sz="1100" b="1"/>
                </a:pPr>
                <a:endParaRPr lang="it-IT"/>
              </a:p>
            </c:txPr>
            <c:showVal val="1"/>
          </c:dLbls>
          <c:cat>
            <c:strRef>
              <c:f>PFN_bridge_QTD!$B$17:$B$23</c:f>
              <c:strCache>
                <c:ptCount val="6"/>
                <c:pt idx="0">
                  <c:v>30/09/2015</c:v>
                </c:pt>
                <c:pt idx="1">
                  <c:v>Fx difference</c:v>
                </c:pt>
                <c:pt idx="2">
                  <c:v>Net cash flows from operating activities</c:v>
                </c:pt>
                <c:pt idx="3">
                  <c:v>Net capex (1)</c:v>
                </c:pt>
                <c:pt idx="4">
                  <c:v>Other movements (2)</c:v>
                </c:pt>
                <c:pt idx="5">
                  <c:v>31/12/2015</c:v>
                </c:pt>
              </c:strCache>
            </c:strRef>
          </c:cat>
          <c:val>
            <c:numRef>
              <c:f>PFN_bridge_QTD!$C$17:$C$23</c:f>
              <c:numCache>
                <c:formatCode>#,##0.0;\(#,##0.0\)</c:formatCode>
                <c:ptCount val="6"/>
                <c:pt idx="1">
                  <c:v>0</c:v>
                </c:pt>
                <c:pt idx="2" formatCode="\(#,##0.0\);#,##0.0">
                  <c:v>0</c:v>
                </c:pt>
                <c:pt idx="3">
                  <c:v>0</c:v>
                </c:pt>
                <c:pt idx="4">
                  <c:v>0</c:v>
                </c:pt>
              </c:numCache>
            </c:numRef>
          </c:val>
        </c:ser>
        <c:gapWidth val="74"/>
        <c:overlap val="100"/>
        <c:axId val="194582784"/>
        <c:axId val="194588672"/>
      </c:barChart>
      <c:catAx>
        <c:axId val="194582784"/>
        <c:scaling>
          <c:orientation val="minMax"/>
        </c:scaling>
        <c:axPos val="b"/>
        <c:numFmt formatCode="General" sourceLinked="0"/>
        <c:majorTickMark val="none"/>
        <c:tickLblPos val="low"/>
        <c:spPr>
          <a:ln>
            <a:solidFill>
              <a:srgbClr val="5E6A71"/>
            </a:solidFill>
          </a:ln>
        </c:spPr>
        <c:txPr>
          <a:bodyPr rot="0" vert="horz"/>
          <a:lstStyle/>
          <a:p>
            <a:pPr>
              <a:defRPr sz="900" b="1" baseline="0">
                <a:solidFill>
                  <a:schemeClr val="bg2"/>
                </a:solidFill>
                <a:latin typeface="Verdana "/>
              </a:defRPr>
            </a:pPr>
            <a:endParaRPr lang="it-IT"/>
          </a:p>
        </c:txPr>
        <c:crossAx val="194588672"/>
        <c:crosses val="autoZero"/>
        <c:auto val="1"/>
        <c:lblAlgn val="ctr"/>
        <c:lblOffset val="30"/>
      </c:catAx>
      <c:valAx>
        <c:axId val="194588672"/>
        <c:scaling>
          <c:orientation val="minMax"/>
          <c:max val="1000"/>
          <c:min val="0"/>
        </c:scaling>
        <c:axPos val="l"/>
        <c:numFmt formatCode="#,##0" sourceLinked="0"/>
        <c:majorTickMark val="none"/>
        <c:tickLblPos val="nextTo"/>
        <c:spPr>
          <a:ln w="25400">
            <a:solidFill>
              <a:srgbClr val="818A8F"/>
            </a:solidFill>
            <a:prstDash val="solid"/>
          </a:ln>
        </c:spPr>
        <c:txPr>
          <a:bodyPr/>
          <a:lstStyle/>
          <a:p>
            <a:pPr>
              <a:defRPr b="1" baseline="0">
                <a:solidFill>
                  <a:schemeClr val="bg2"/>
                </a:solidFill>
                <a:latin typeface="Verdana" pitchFamily="34" charset="0"/>
                <a:ea typeface="Verdana" pitchFamily="34" charset="0"/>
                <a:cs typeface="Verdana" pitchFamily="34" charset="0"/>
              </a:defRPr>
            </a:pPr>
            <a:endParaRPr lang="it-IT"/>
          </a:p>
        </c:txPr>
        <c:crossAx val="194582784"/>
        <c:crosses val="autoZero"/>
        <c:crossBetween val="between"/>
        <c:majorUnit val="500"/>
      </c:valAx>
      <c:spPr>
        <a:solidFill>
          <a:srgbClr val="FFFFFF"/>
        </a:solidFill>
        <a:ln w="3175">
          <a:solidFill>
            <a:srgbClr val="FFFFFF"/>
          </a:solidFill>
          <a:prstDash val="solid"/>
        </a:ln>
      </c:spPr>
    </c:plotArea>
    <c:plotVisOnly val="1"/>
    <c:dispBlanksAs val="gap"/>
  </c:chart>
  <c:spPr>
    <a:solidFill>
      <a:schemeClr val="tx1"/>
    </a:solidFill>
    <a:ln>
      <a:noFill/>
    </a:ln>
  </c:spPr>
  <c:txPr>
    <a:bodyPr/>
    <a:lstStyle/>
    <a:p>
      <a:pPr>
        <a:defRPr sz="1000" b="0" i="0" u="none" strike="noStrike" baseline="0">
          <a:solidFill>
            <a:srgbClr val="5E6A71"/>
          </a:solidFill>
          <a:latin typeface="Verdana"/>
          <a:ea typeface="Verdana"/>
          <a:cs typeface="Verdana"/>
        </a:defRPr>
      </a:pPr>
      <a:endParaRPr lang="it-IT"/>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a:solidFill>
                  <a:srgbClr val="C00000"/>
                </a:solidFill>
              </a:defRPr>
            </a:pPr>
            <a:r>
              <a:rPr lang="it-IT">
                <a:solidFill>
                  <a:srgbClr val="C00000"/>
                </a:solidFill>
              </a:rPr>
              <a:t>1Q</a:t>
            </a:r>
            <a:r>
              <a:rPr lang="it-IT" baseline="0">
                <a:solidFill>
                  <a:srgbClr val="C00000"/>
                </a:solidFill>
              </a:rPr>
              <a:t>2015 Capex Type </a:t>
            </a:r>
            <a:endParaRPr lang="it-IT">
              <a:solidFill>
                <a:srgbClr val="C00000"/>
              </a:solidFill>
            </a:endParaRPr>
          </a:p>
        </c:rich>
      </c:tx>
      <c:layout>
        <c:manualLayout>
          <c:xMode val="edge"/>
          <c:yMode val="edge"/>
          <c:x val="0.22449360262871637"/>
          <c:y val="2.0253164556962036E-2"/>
        </c:manualLayout>
      </c:layout>
    </c:title>
    <c:plotArea>
      <c:layout>
        <c:manualLayout>
          <c:layoutTarget val="inner"/>
          <c:xMode val="edge"/>
          <c:yMode val="edge"/>
          <c:x val="0.24777260386485628"/>
          <c:y val="0.22982982823349613"/>
          <c:w val="0.44706403485855845"/>
          <c:h val="0.69181753546629454"/>
        </c:manualLayout>
      </c:layout>
      <c:pieChart>
        <c:varyColors val="1"/>
        <c:ser>
          <c:idx val="0"/>
          <c:order val="0"/>
          <c:dPt>
            <c:idx val="0"/>
            <c:spPr>
              <a:solidFill>
                <a:srgbClr val="006600"/>
              </a:solidFill>
            </c:spPr>
          </c:dPt>
          <c:dPt>
            <c:idx val="1"/>
            <c:spPr>
              <a:solidFill>
                <a:srgbClr val="002060"/>
              </a:solidFill>
            </c:spPr>
          </c:dPt>
          <c:dPt>
            <c:idx val="2"/>
            <c:spPr>
              <a:solidFill>
                <a:srgbClr val="C00000"/>
              </a:solidFill>
            </c:spPr>
          </c:dPt>
          <c:dLbls>
            <c:dLbl>
              <c:idx val="0"/>
              <c:layout>
                <c:manualLayout>
                  <c:x val="-2.5722878390201224E-3"/>
                  <c:y val="1.0908043198348838E-2"/>
                </c:manualLayout>
              </c:layout>
              <c:showVal val="1"/>
            </c:dLbl>
            <c:dLbl>
              <c:idx val="1"/>
              <c:layout>
                <c:manualLayout>
                  <c:x val="-7.8662510936135417E-3"/>
                  <c:y val="7.8822306731063472E-3"/>
                </c:manualLayout>
              </c:layout>
              <c:showVal val="1"/>
            </c:dLbl>
            <c:dLbl>
              <c:idx val="2"/>
              <c:layout>
                <c:manualLayout>
                  <c:x val="1.3502405949256767E-2"/>
                  <c:y val="-7.523997256830354E-3"/>
                </c:manualLayout>
              </c:layout>
              <c:showVal val="1"/>
            </c:dLbl>
            <c:delete val="1"/>
          </c:dLbls>
          <c:cat>
            <c:strRef>
              <c:f>Capex_torta!$C$15:$E$16</c:f>
              <c:strCache>
                <c:ptCount val="3"/>
                <c:pt idx="0">
                  <c:v>Development</c:v>
                </c:pt>
                <c:pt idx="1">
                  <c:v>Maintenance</c:v>
                </c:pt>
                <c:pt idx="2">
                  <c:v>ICT &amp; Others</c:v>
                </c:pt>
              </c:strCache>
            </c:strRef>
          </c:cat>
          <c:val>
            <c:numRef>
              <c:f>Capex_torta!$C$20:$E$20</c:f>
              <c:numCache>
                <c:formatCode>0.0%</c:formatCode>
                <c:ptCount val="3"/>
                <c:pt idx="0">
                  <c:v>0.70278962252667543</c:v>
                </c:pt>
                <c:pt idx="1">
                  <c:v>0.18983685048066454</c:v>
                </c:pt>
                <c:pt idx="2">
                  <c:v>0.10737352699265947</c:v>
                </c:pt>
              </c:numCache>
            </c:numRef>
          </c:val>
        </c:ser>
        <c:firstSliceAng val="0"/>
      </c:pieChart>
    </c:plotArea>
    <c:legend>
      <c:legendPos val="r"/>
      <c:txPr>
        <a:bodyPr/>
        <a:lstStyle/>
        <a:p>
          <a:pPr rtl="0">
            <a:defRPr>
              <a:solidFill>
                <a:schemeClr val="bg1"/>
              </a:solidFill>
            </a:defRPr>
          </a:pPr>
          <a:endParaRPr lang="it-IT"/>
        </a:p>
      </c:txPr>
    </c:legend>
    <c:plotVisOnly val="1"/>
    <c:dispBlanksAs val="zero"/>
  </c:chart>
  <c:spPr>
    <a:noFill/>
    <a:ln>
      <a:noFill/>
    </a:ln>
  </c:spPr>
  <c:printSettings>
    <c:headerFooter/>
    <c:pageMargins b="0.75000000000001277" l="0.70000000000000062" r="0.70000000000000062" t="0.750000000000012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b="1">
                <a:solidFill>
                  <a:srgbClr val="C00000"/>
                </a:solidFill>
                <a:latin typeface="+mj-lt"/>
              </a:defRPr>
            </a:pPr>
            <a:r>
              <a:rPr lang="en-US" b="1">
                <a:solidFill>
                  <a:srgbClr val="C00000"/>
                </a:solidFill>
                <a:latin typeface="+mj-lt"/>
              </a:rPr>
              <a:t>3Q</a:t>
            </a:r>
            <a:r>
              <a:rPr lang="en-US" b="1" baseline="0">
                <a:solidFill>
                  <a:srgbClr val="C00000"/>
                </a:solidFill>
                <a:latin typeface="+mj-lt"/>
              </a:rPr>
              <a:t> </a:t>
            </a:r>
            <a:r>
              <a:rPr lang="en-US" b="1">
                <a:solidFill>
                  <a:srgbClr val="C00000"/>
                </a:solidFill>
                <a:latin typeface="+mj-lt"/>
              </a:rPr>
              <a:t>2015</a:t>
            </a:r>
            <a:r>
              <a:rPr lang="en-US" b="1" baseline="0">
                <a:solidFill>
                  <a:srgbClr val="C00000"/>
                </a:solidFill>
                <a:latin typeface="+mj-lt"/>
              </a:rPr>
              <a:t> YTD ITALY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Bridge_SALES_YTD!$A$13:$A$17</c:f>
              <c:strCache>
                <c:ptCount val="5"/>
                <c:pt idx="0">
                  <c:v>3Q 2014 YTD</c:v>
                </c:pt>
                <c:pt idx="1">
                  <c:v>Closing</c:v>
                </c:pt>
                <c:pt idx="2">
                  <c:v>Opening</c:v>
                </c:pt>
                <c:pt idx="3">
                  <c:v>Recurring business</c:v>
                </c:pt>
                <c:pt idx="4">
                  <c:v>3Q 2015 YTD</c:v>
                </c:pt>
              </c:strCache>
            </c:strRef>
          </c:cat>
          <c:val>
            <c:numRef>
              <c:f>Bridge_SALES_YTD!$C$13:$C$17</c:f>
              <c:numCache>
                <c:formatCode>_(* #,##0.0_);_(* \(#,##0.0\);_(* "-"??_);_(@_)</c:formatCode>
                <c:ptCount val="5"/>
                <c:pt idx="1">
                  <c:v>16.02960555000049</c:v>
                </c:pt>
                <c:pt idx="2">
                  <c:v>16.02960555000049</c:v>
                </c:pt>
                <c:pt idx="3">
                  <c:v>14.372107250000376</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C00000"/>
              </a:solidFill>
              <a:ln>
                <a:solidFill>
                  <a:schemeClr val="bg2"/>
                </a:solidFill>
              </a:ln>
            </c:spPr>
          </c:dPt>
          <c:dPt>
            <c:idx val="2"/>
            <c:spPr>
              <a:solidFill>
                <a:srgbClr val="009900"/>
              </a:solidFill>
              <a:ln>
                <a:solidFill>
                  <a:schemeClr val="bg2"/>
                </a:solidFill>
              </a:ln>
            </c:spPr>
          </c:dPt>
          <c:dPt>
            <c:idx val="3"/>
            <c:spPr>
              <a:solidFill>
                <a:srgbClr val="C00000"/>
              </a:solidFill>
              <a:ln>
                <a:solidFill>
                  <a:schemeClr val="bg2"/>
                </a:solidFill>
              </a:ln>
            </c:spPr>
          </c:dPt>
          <c:dPt>
            <c:idx val="4"/>
            <c:spPr>
              <a:solidFill>
                <a:schemeClr val="bg2"/>
              </a:solidFill>
              <a:ln>
                <a:solidFill>
                  <a:schemeClr val="bg2"/>
                </a:solidFill>
              </a:ln>
            </c:spPr>
          </c:dPt>
          <c:dLbls>
            <c:dLbl>
              <c:idx val="1"/>
              <c:layout>
                <c:manualLayout>
                  <c:x val="0"/>
                  <c:y val="-5.5776892430278911E-2"/>
                </c:manualLayout>
              </c:layout>
              <c:numFmt formatCode="#,##0" sourceLinked="0"/>
              <c:spPr/>
              <c:txPr>
                <a:bodyPr/>
                <a:lstStyle/>
                <a:p>
                  <a:pPr>
                    <a:defRPr b="1">
                      <a:solidFill>
                        <a:schemeClr val="bg2"/>
                      </a:solidFill>
                      <a:latin typeface="+mj-lt"/>
                    </a:defRPr>
                  </a:pPr>
                  <a:endParaRPr lang="it-IT"/>
                </a:p>
              </c:txPr>
              <c:showVal val="1"/>
            </c:dLbl>
            <c:dLbl>
              <c:idx val="2"/>
              <c:layout>
                <c:manualLayout>
                  <c:x val="1.7338532526677448E-3"/>
                  <c:y val="-4.9258207098607794E-2"/>
                </c:manualLayout>
              </c:layout>
              <c:numFmt formatCode="#,##0" sourceLinked="0"/>
              <c:spPr/>
              <c:txPr>
                <a:bodyPr/>
                <a:lstStyle/>
                <a:p>
                  <a:pPr>
                    <a:defRPr b="1">
                      <a:solidFill>
                        <a:schemeClr val="bg1"/>
                      </a:solidFill>
                      <a:latin typeface="+mj-lt"/>
                    </a:defRPr>
                  </a:pPr>
                  <a:endParaRPr lang="it-IT"/>
                </a:p>
              </c:txPr>
              <c:showVal val="1"/>
            </c:dLbl>
            <c:dLbl>
              <c:idx val="3"/>
              <c:layout>
                <c:manualLayout>
                  <c:x val="0"/>
                  <c:y val="-2.921646746348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3.9840637450200014E-2"/>
                </c:manualLayout>
              </c:layout>
              <c:numFmt formatCode="#,##0" sourceLinked="0"/>
              <c:spPr/>
              <c:txPr>
                <a:bodyPr/>
                <a:lstStyle/>
                <a:p>
                  <a:pPr>
                    <a:defRPr b="1">
                      <a:solidFill>
                        <a:schemeClr val="tx1"/>
                      </a:solidFill>
                      <a:latin typeface="+mj-lt"/>
                    </a:defRPr>
                  </a:pPr>
                  <a:endParaRPr lang="it-IT"/>
                </a:p>
              </c:txPr>
              <c:showVal val="1"/>
            </c:dLbl>
            <c:dLbl>
              <c:idx val="5"/>
              <c:layout>
                <c:manualLayout>
                  <c:x val="0"/>
                  <c:y val="-4.249667994688118E-2"/>
                </c:manualLayout>
              </c:layout>
              <c:numFmt formatCode="#,##0" sourceLinked="0"/>
              <c:spPr/>
              <c:txPr>
                <a:bodyPr/>
                <a:lstStyle/>
                <a:p>
                  <a:pPr>
                    <a:defRPr b="1">
                      <a:solidFill>
                        <a:schemeClr val="tx1"/>
                      </a:solidFill>
                      <a:latin typeface="+mj-lt"/>
                    </a:defRPr>
                  </a:pPr>
                  <a:endParaRPr lang="it-IT"/>
                </a:p>
              </c:txPr>
              <c:showVal val="1"/>
            </c:dLbl>
            <c:numFmt formatCode="#,##0" sourceLinked="0"/>
            <c:txPr>
              <a:bodyPr/>
              <a:lstStyle/>
              <a:p>
                <a:pPr>
                  <a:defRPr b="1">
                    <a:latin typeface="+mj-lt"/>
                  </a:defRPr>
                </a:pPr>
                <a:endParaRPr lang="it-IT"/>
              </a:p>
            </c:txPr>
            <c:showVal val="1"/>
          </c:dLbls>
          <c:cat>
            <c:strRef>
              <c:f>Bridge_SALES_YTD!$A$13:$A$17</c:f>
              <c:strCache>
                <c:ptCount val="5"/>
                <c:pt idx="0">
                  <c:v>3Q 2014 YTD</c:v>
                </c:pt>
                <c:pt idx="1">
                  <c:v>Closing</c:v>
                </c:pt>
                <c:pt idx="2">
                  <c:v>Opening</c:v>
                </c:pt>
                <c:pt idx="3">
                  <c:v>Recurring business</c:v>
                </c:pt>
                <c:pt idx="4">
                  <c:v>3Q 2015 YTD</c:v>
                </c:pt>
              </c:strCache>
            </c:strRef>
          </c:cat>
          <c:val>
            <c:numRef>
              <c:f>Bridge_SALES_YTD!$B$13:$B$17</c:f>
              <c:numCache>
                <c:formatCode>_(* #,##0.0_);_(* \(#,##0.0\);_(* "-"??_);_(@_)</c:formatCode>
                <c:ptCount val="5"/>
                <c:pt idx="0">
                  <c:v>63.829207900000497</c:v>
                </c:pt>
                <c:pt idx="1">
                  <c:v>47.799602350000008</c:v>
                </c:pt>
                <c:pt idx="2">
                  <c:v>4.1658583</c:v>
                </c:pt>
                <c:pt idx="3">
                  <c:v>5.823356600000114</c:v>
                </c:pt>
                <c:pt idx="4">
                  <c:v>0</c:v>
                </c:pt>
              </c:numCache>
            </c:numRef>
          </c:val>
        </c:ser>
        <c:gapWidth val="86"/>
        <c:overlap val="100"/>
        <c:axId val="196781184"/>
        <c:axId val="196782720"/>
      </c:barChart>
      <c:catAx>
        <c:axId val="196781184"/>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196782720"/>
        <c:crosses val="autoZero"/>
        <c:auto val="1"/>
        <c:lblAlgn val="ctr"/>
        <c:lblOffset val="100"/>
      </c:catAx>
      <c:valAx>
        <c:axId val="196782720"/>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196781184"/>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1" l="0.75000000000000977" r="0.75000000000000977" t="1"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b="1">
                <a:solidFill>
                  <a:srgbClr val="C00000"/>
                </a:solidFill>
                <a:latin typeface="+mj-lt"/>
              </a:defRPr>
            </a:pPr>
            <a:r>
              <a:rPr lang="en-US" b="1">
                <a:solidFill>
                  <a:srgbClr val="C00000"/>
                </a:solidFill>
                <a:latin typeface="+mj-lt"/>
              </a:rPr>
              <a:t>3H2015</a:t>
            </a:r>
            <a:r>
              <a:rPr lang="en-US" b="1" baseline="0">
                <a:solidFill>
                  <a:srgbClr val="C00000"/>
                </a:solidFill>
                <a:latin typeface="+mj-lt"/>
              </a:rPr>
              <a:t> North America F&amp;B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Bridge_SALES_YTD!$A$52:$A$58</c:f>
              <c:strCache>
                <c:ptCount val="7"/>
                <c:pt idx="0">
                  <c:v>3Q 2014 YTD</c:v>
                </c:pt>
                <c:pt idx="1">
                  <c:v>FX</c:v>
                </c:pt>
                <c:pt idx="2">
                  <c:v>3Q 2014 YTD Proforma</c:v>
                </c:pt>
                <c:pt idx="3">
                  <c:v>Opening</c:v>
                </c:pt>
                <c:pt idx="4">
                  <c:v>Closing</c:v>
                </c:pt>
                <c:pt idx="5">
                  <c:v>Recurrring</c:v>
                </c:pt>
                <c:pt idx="6">
                  <c:v>3Q 2015 YTD</c:v>
                </c:pt>
              </c:strCache>
            </c:strRef>
          </c:cat>
          <c:val>
            <c:numRef>
              <c:f>Bridge_SALES_YTD!$C$52:$C$58</c:f>
              <c:numCache>
                <c:formatCode>_(* #,##0.0_);_(* \(#,##0.0\);_(* "-"??_);_(@_)</c:formatCode>
                <c:ptCount val="7"/>
                <c:pt idx="1">
                  <c:v>1723.8174313118916</c:v>
                </c:pt>
                <c:pt idx="3">
                  <c:v>1723.8174313118916</c:v>
                </c:pt>
                <c:pt idx="4">
                  <c:v>1723.8174313118916</c:v>
                </c:pt>
                <c:pt idx="5">
                  <c:v>1723.8174313118916</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C00000"/>
              </a:solidFill>
              <a:ln>
                <a:solidFill>
                  <a:schemeClr val="bg2"/>
                </a:solidFill>
              </a:ln>
            </c:spPr>
          </c:dPt>
          <c:dPt>
            <c:idx val="2"/>
            <c:spPr>
              <a:solidFill>
                <a:schemeClr val="bg2"/>
              </a:solidFill>
              <a:ln>
                <a:solidFill>
                  <a:schemeClr val="bg2"/>
                </a:solidFill>
              </a:ln>
            </c:spPr>
          </c:dPt>
          <c:dPt>
            <c:idx val="3"/>
            <c:spPr>
              <a:solidFill>
                <a:srgbClr val="009900"/>
              </a:solidFill>
              <a:ln>
                <a:solidFill>
                  <a:schemeClr val="bg2"/>
                </a:solidFill>
              </a:ln>
            </c:spPr>
          </c:dPt>
          <c:dPt>
            <c:idx val="4"/>
            <c:spPr>
              <a:solidFill>
                <a:srgbClr val="C00000"/>
              </a:solidFill>
              <a:ln>
                <a:solidFill>
                  <a:schemeClr val="bg2"/>
                </a:solidFill>
              </a:ln>
            </c:spPr>
          </c:dPt>
          <c:dPt>
            <c:idx val="5"/>
            <c:spPr>
              <a:solidFill>
                <a:srgbClr val="009900"/>
              </a:solidFill>
              <a:ln>
                <a:solidFill>
                  <a:schemeClr val="bg2"/>
                </a:solidFill>
              </a:ln>
            </c:spPr>
          </c:dPt>
          <c:dPt>
            <c:idx val="6"/>
            <c:spPr>
              <a:solidFill>
                <a:schemeClr val="bg2"/>
              </a:solidFill>
              <a:ln>
                <a:solidFill>
                  <a:schemeClr val="bg2"/>
                </a:solidFill>
              </a:ln>
            </c:spPr>
          </c:dPt>
          <c:dLbls>
            <c:dLbl>
              <c:idx val="1"/>
              <c:layout>
                <c:manualLayout>
                  <c:x val="0"/>
                  <c:y val="-5.5776892430278911E-2"/>
                </c:manualLayout>
              </c:layout>
              <c:tx>
                <c:rich>
                  <a:bodyPr/>
                  <a:lstStyle/>
                  <a:p>
                    <a:pPr>
                      <a:defRPr b="1">
                        <a:solidFill>
                          <a:schemeClr val="bg2"/>
                        </a:solidFill>
                        <a:latin typeface="+mj-lt"/>
                      </a:defRPr>
                    </a:pPr>
                    <a:r>
                      <a:rPr lang="en-US"/>
                      <a:t>(15)</a:t>
                    </a:r>
                  </a:p>
                </c:rich>
              </c:tx>
              <c:numFmt formatCode="#,##0" sourceLinked="0"/>
              <c:spPr/>
              <c:showVal val="1"/>
            </c:dLbl>
            <c:dLbl>
              <c:idx val="2"/>
              <c:layout>
                <c:manualLayout>
                  <c:x val="1.7338532526677448E-3"/>
                  <c:y val="-4.9258207098607794E-2"/>
                </c:manualLayout>
              </c:layout>
              <c:numFmt formatCode="#,##0" sourceLinked="0"/>
              <c:spPr/>
              <c:txPr>
                <a:bodyPr/>
                <a:lstStyle/>
                <a:p>
                  <a:pPr>
                    <a:defRPr b="1">
                      <a:solidFill>
                        <a:schemeClr val="tx1"/>
                      </a:solidFill>
                      <a:latin typeface="+mj-lt"/>
                    </a:defRPr>
                  </a:pPr>
                  <a:endParaRPr lang="it-IT"/>
                </a:p>
              </c:txPr>
              <c:showVal val="1"/>
            </c:dLbl>
            <c:dLbl>
              <c:idx val="3"/>
              <c:layout>
                <c:manualLayout>
                  <c:x val="0"/>
                  <c:y val="-2.921646746348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3.9840637450200021E-2"/>
                </c:manualLayout>
              </c:layout>
              <c:tx>
                <c:rich>
                  <a:bodyPr/>
                  <a:lstStyle/>
                  <a:p>
                    <a:pPr>
                      <a:defRPr b="1">
                        <a:solidFill>
                          <a:schemeClr val="bg2"/>
                        </a:solidFill>
                        <a:latin typeface="+mj-lt"/>
                      </a:defRPr>
                    </a:pPr>
                    <a:r>
                      <a:rPr lang="en-US">
                        <a:solidFill>
                          <a:schemeClr val="bg2"/>
                        </a:solidFill>
                      </a:rPr>
                      <a:t>(24)</a:t>
                    </a:r>
                  </a:p>
                </c:rich>
              </c:tx>
              <c:numFmt formatCode="#,##0" sourceLinked="0"/>
              <c:spPr/>
              <c:showVal val="1"/>
            </c:dLbl>
            <c:dLbl>
              <c:idx val="5"/>
              <c:layout>
                <c:manualLayout>
                  <c:x val="0"/>
                  <c:y val="-4.2496679946881201E-2"/>
                </c:manualLayout>
              </c:layout>
              <c:numFmt formatCode="#,##0" sourceLinked="0"/>
              <c:spPr/>
              <c:txPr>
                <a:bodyPr/>
                <a:lstStyle/>
                <a:p>
                  <a:pPr>
                    <a:defRPr b="1">
                      <a:solidFill>
                        <a:schemeClr val="bg2"/>
                      </a:solidFill>
                      <a:latin typeface="+mj-lt"/>
                    </a:defRPr>
                  </a:pPr>
                  <a:endParaRPr lang="it-IT"/>
                </a:p>
              </c:txPr>
              <c:showVal val="1"/>
            </c:dLbl>
            <c:numFmt formatCode="#,##0" sourceLinked="0"/>
            <c:txPr>
              <a:bodyPr/>
              <a:lstStyle/>
              <a:p>
                <a:pPr>
                  <a:defRPr b="1">
                    <a:latin typeface="+mj-lt"/>
                  </a:defRPr>
                </a:pPr>
                <a:endParaRPr lang="it-IT"/>
              </a:p>
            </c:txPr>
            <c:showVal val="1"/>
          </c:dLbls>
          <c:cat>
            <c:strRef>
              <c:f>Bridge_SALES_YTD!$A$52:$A$58</c:f>
              <c:strCache>
                <c:ptCount val="7"/>
                <c:pt idx="0">
                  <c:v>3Q 2014 YTD</c:v>
                </c:pt>
                <c:pt idx="1">
                  <c:v>FX</c:v>
                </c:pt>
                <c:pt idx="2">
                  <c:v>3Q 2014 YTD Proforma</c:v>
                </c:pt>
                <c:pt idx="3">
                  <c:v>Opening</c:v>
                </c:pt>
                <c:pt idx="4">
                  <c:v>Closing</c:v>
                </c:pt>
                <c:pt idx="5">
                  <c:v>Recurrring</c:v>
                </c:pt>
                <c:pt idx="6">
                  <c:v>3Q 2015 YTD</c:v>
                </c:pt>
              </c:strCache>
            </c:strRef>
          </c:cat>
          <c:val>
            <c:numRef>
              <c:f>Bridge_SALES_YTD!$B$52:$B$58</c:f>
              <c:numCache>
                <c:formatCode>_(* #,##0.0_);_(* \(#,##0.0\);_(* "-"??_);_(@_)</c:formatCode>
                <c:ptCount val="7"/>
                <c:pt idx="0">
                  <c:v>1727.1265800799999</c:v>
                </c:pt>
                <c:pt idx="1">
                  <c:v>3.3091487681083436</c:v>
                </c:pt>
                <c:pt idx="2">
                  <c:v>1723.8174313118916</c:v>
                </c:pt>
                <c:pt idx="3">
                  <c:v>0</c:v>
                </c:pt>
                <c:pt idx="4">
                  <c:v>0</c:v>
                </c:pt>
                <c:pt idx="5">
                  <c:v>90.355825808108648</c:v>
                </c:pt>
                <c:pt idx="6">
                  <c:v>1814.1732571200002</c:v>
                </c:pt>
              </c:numCache>
            </c:numRef>
          </c:val>
        </c:ser>
        <c:gapWidth val="86"/>
        <c:overlap val="100"/>
        <c:axId val="196710400"/>
        <c:axId val="196711936"/>
      </c:barChart>
      <c:catAx>
        <c:axId val="196710400"/>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196711936"/>
        <c:crosses val="autoZero"/>
        <c:auto val="1"/>
        <c:lblAlgn val="ctr"/>
        <c:lblOffset val="100"/>
      </c:catAx>
      <c:valAx>
        <c:axId val="196711936"/>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196710400"/>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it-IT"/>
  <c:chart>
    <c:title>
      <c:tx>
        <c:rich>
          <a:bodyPr/>
          <a:lstStyle/>
          <a:p>
            <a:pPr algn="ctr">
              <a:defRPr b="1">
                <a:solidFill>
                  <a:srgbClr val="C00000"/>
                </a:solidFill>
                <a:latin typeface="+mj-lt"/>
              </a:defRPr>
            </a:pPr>
            <a:r>
              <a:rPr lang="en-US" b="1">
                <a:solidFill>
                  <a:srgbClr val="C00000"/>
                </a:solidFill>
                <a:latin typeface="+mj-lt"/>
              </a:rPr>
              <a:t>3Q 2015</a:t>
            </a:r>
            <a:r>
              <a:rPr lang="en-US" b="1" baseline="0">
                <a:solidFill>
                  <a:srgbClr val="C00000"/>
                </a:solidFill>
                <a:latin typeface="+mj-lt"/>
              </a:rPr>
              <a:t> YTD Other EU Countries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Bridge_SALES_YTD!$A$83:$A$89</c:f>
              <c:strCache>
                <c:ptCount val="7"/>
                <c:pt idx="0">
                  <c:v>3Q 2014 YTD</c:v>
                </c:pt>
                <c:pt idx="1">
                  <c:v>FX</c:v>
                </c:pt>
                <c:pt idx="2">
                  <c:v>3Q 2014 YTD Proforma</c:v>
                </c:pt>
                <c:pt idx="3">
                  <c:v>Opening</c:v>
                </c:pt>
                <c:pt idx="4">
                  <c:v>Closing</c:v>
                </c:pt>
                <c:pt idx="5">
                  <c:v>Recurrring business</c:v>
                </c:pt>
                <c:pt idx="6">
                  <c:v>1H2015</c:v>
                </c:pt>
              </c:strCache>
            </c:strRef>
          </c:cat>
          <c:val>
            <c:numRef>
              <c:f>Bridge_SALES_YTD!$C$83:$C$89</c:f>
              <c:numCache>
                <c:formatCode>_(* #,##0.0_);_(* \(#,##0.0\);_(* "-"??_);_(@_)</c:formatCode>
                <c:ptCount val="7"/>
                <c:pt idx="1">
                  <c:v>54.178934403858605</c:v>
                </c:pt>
                <c:pt idx="3">
                  <c:v>0</c:v>
                </c:pt>
                <c:pt idx="4">
                  <c:v>3.0660998385696669</c:v>
                </c:pt>
                <c:pt idx="5">
                  <c:v>3.0660998385696669</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009900"/>
              </a:solidFill>
              <a:ln>
                <a:solidFill>
                  <a:schemeClr val="bg2"/>
                </a:solidFill>
              </a:ln>
            </c:spPr>
          </c:dPt>
          <c:dPt>
            <c:idx val="2"/>
            <c:spPr>
              <a:solidFill>
                <a:schemeClr val="bg2"/>
              </a:solidFill>
              <a:ln>
                <a:solidFill>
                  <a:schemeClr val="bg2"/>
                </a:solidFill>
              </a:ln>
            </c:spPr>
          </c:dPt>
          <c:dPt>
            <c:idx val="3"/>
            <c:spPr>
              <a:solidFill>
                <a:srgbClr val="009900"/>
              </a:solidFill>
              <a:ln>
                <a:solidFill>
                  <a:schemeClr val="bg2"/>
                </a:solidFill>
              </a:ln>
            </c:spPr>
          </c:dPt>
          <c:dPt>
            <c:idx val="4"/>
            <c:spPr>
              <a:solidFill>
                <a:srgbClr val="C00000"/>
              </a:solidFill>
              <a:ln>
                <a:solidFill>
                  <a:schemeClr val="bg2"/>
                </a:solidFill>
              </a:ln>
            </c:spPr>
          </c:dPt>
          <c:dPt>
            <c:idx val="5"/>
            <c:spPr>
              <a:solidFill>
                <a:srgbClr val="009900"/>
              </a:solidFill>
              <a:ln>
                <a:solidFill>
                  <a:schemeClr val="bg2"/>
                </a:solidFill>
              </a:ln>
            </c:spPr>
          </c:dPt>
          <c:dPt>
            <c:idx val="6"/>
            <c:spPr>
              <a:solidFill>
                <a:schemeClr val="bg2"/>
              </a:solidFill>
              <a:ln>
                <a:solidFill>
                  <a:schemeClr val="bg2"/>
                </a:solidFill>
              </a:ln>
            </c:spPr>
          </c:dPt>
          <c:dLbls>
            <c:dLbl>
              <c:idx val="1"/>
              <c:layout>
                <c:manualLayout>
                  <c:x val="-3.3762644991892812E-17"/>
                  <c:y val="-4.0186576011055151E-2"/>
                </c:manualLayout>
              </c:layout>
              <c:numFmt formatCode="#,##0" sourceLinked="0"/>
              <c:spPr/>
              <c:txPr>
                <a:bodyPr/>
                <a:lstStyle/>
                <a:p>
                  <a:pPr>
                    <a:defRPr b="1">
                      <a:solidFill>
                        <a:schemeClr val="bg2"/>
                      </a:solidFill>
                      <a:latin typeface="+mj-lt"/>
                    </a:defRPr>
                  </a:pPr>
                  <a:endParaRPr lang="it-IT"/>
                </a:p>
              </c:txPr>
              <c:showVal val="1"/>
            </c:dLbl>
            <c:dLbl>
              <c:idx val="3"/>
              <c:layout>
                <c:manualLayout>
                  <c:x val="0"/>
                  <c:y val="-3.7316106295979756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4.3057045726130477E-2"/>
                </c:manualLayout>
              </c:layout>
              <c:numFmt formatCode="#,##0" sourceLinked="0"/>
              <c:spPr/>
              <c:txPr>
                <a:bodyPr/>
                <a:lstStyle/>
                <a:p>
                  <a:pPr>
                    <a:defRPr b="1">
                      <a:solidFill>
                        <a:schemeClr val="bg2"/>
                      </a:solidFill>
                      <a:latin typeface="+mj-lt"/>
                    </a:defRPr>
                  </a:pPr>
                  <a:endParaRPr lang="it-IT"/>
                </a:p>
              </c:txPr>
              <c:showVal val="1"/>
            </c:dLbl>
            <c:dLbl>
              <c:idx val="5"/>
              <c:layout>
                <c:manualLayout>
                  <c:x val="0"/>
                  <c:y val="-4.3057045726130505E-2"/>
                </c:manualLayout>
              </c:layout>
              <c:numFmt formatCode="#,##0" sourceLinked="0"/>
              <c:spPr/>
              <c:txPr>
                <a:bodyPr/>
                <a:lstStyle/>
                <a:p>
                  <a:pPr>
                    <a:defRPr b="1">
                      <a:solidFill>
                        <a:schemeClr val="bg2"/>
                      </a:solidFill>
                      <a:latin typeface="+mj-lt"/>
                    </a:defRPr>
                  </a:pPr>
                  <a:endParaRPr lang="it-IT"/>
                </a:p>
              </c:txPr>
              <c:showVal val="1"/>
            </c:dLbl>
            <c:numFmt formatCode="#,##0" sourceLinked="0"/>
            <c:txPr>
              <a:bodyPr/>
              <a:lstStyle/>
              <a:p>
                <a:pPr>
                  <a:defRPr b="1">
                    <a:latin typeface="+mj-lt"/>
                  </a:defRPr>
                </a:pPr>
                <a:endParaRPr lang="it-IT"/>
              </a:p>
            </c:txPr>
            <c:showVal val="1"/>
          </c:dLbls>
          <c:cat>
            <c:strRef>
              <c:f>Bridge_SALES_YTD!$A$83:$A$89</c:f>
              <c:strCache>
                <c:ptCount val="7"/>
                <c:pt idx="0">
                  <c:v>3Q 2014 YTD</c:v>
                </c:pt>
                <c:pt idx="1">
                  <c:v>FX</c:v>
                </c:pt>
                <c:pt idx="2">
                  <c:v>3Q 2014 YTD Proforma</c:v>
                </c:pt>
                <c:pt idx="3">
                  <c:v>Opening</c:v>
                </c:pt>
                <c:pt idx="4">
                  <c:v>Closing</c:v>
                </c:pt>
                <c:pt idx="5">
                  <c:v>Recurrring business</c:v>
                </c:pt>
                <c:pt idx="6">
                  <c:v>1H2015</c:v>
                </c:pt>
              </c:strCache>
            </c:strRef>
          </c:cat>
          <c:val>
            <c:numRef>
              <c:f>Bridge_SALES_YTD!$B$83:$B$89</c:f>
              <c:numCache>
                <c:formatCode>_(* #,##0.0_);_(* \(#,##0.0\);_(* "-"??_);_(@_)</c:formatCode>
                <c:ptCount val="7"/>
                <c:pt idx="0">
                  <c:v>54.178934403858605</c:v>
                </c:pt>
                <c:pt idx="1">
                  <c:v>54.178934403858605</c:v>
                </c:pt>
                <c:pt idx="2">
                  <c:v>0</c:v>
                </c:pt>
                <c:pt idx="3">
                  <c:v>5.8161053300000018</c:v>
                </c:pt>
                <c:pt idx="4">
                  <c:v>2.7500054914303349</c:v>
                </c:pt>
                <c:pt idx="5">
                  <c:v>0</c:v>
                </c:pt>
                <c:pt idx="6">
                  <c:v>0</c:v>
                </c:pt>
              </c:numCache>
            </c:numRef>
          </c:val>
        </c:ser>
        <c:gapWidth val="86"/>
        <c:overlap val="100"/>
        <c:axId val="200628480"/>
        <c:axId val="200642560"/>
      </c:barChart>
      <c:catAx>
        <c:axId val="200628480"/>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200642560"/>
        <c:crosses val="autoZero"/>
        <c:auto val="1"/>
        <c:lblAlgn val="ctr"/>
        <c:lblOffset val="100"/>
      </c:catAx>
      <c:valAx>
        <c:axId val="200642560"/>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200628480"/>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it-IT"/>
  <c:chart>
    <c:title>
      <c:tx>
        <c:rich>
          <a:bodyPr/>
          <a:lstStyle/>
          <a:p>
            <a:pPr algn="ctr">
              <a:defRPr b="1">
                <a:solidFill>
                  <a:srgbClr val="C00000"/>
                </a:solidFill>
                <a:latin typeface="+mj-lt"/>
              </a:defRPr>
            </a:pPr>
            <a:r>
              <a:rPr lang="en-US" b="1">
                <a:solidFill>
                  <a:srgbClr val="C00000"/>
                </a:solidFill>
                <a:latin typeface="+mj-lt"/>
              </a:rPr>
              <a:t>1H2015</a:t>
            </a:r>
            <a:r>
              <a:rPr lang="en-US" b="1" baseline="0">
                <a:solidFill>
                  <a:srgbClr val="C00000"/>
                </a:solidFill>
                <a:latin typeface="+mj-lt"/>
              </a:rPr>
              <a:t> US AIRPORT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Bridge_SALES_YTD!$A$112:$A$116</c:f>
              <c:strCache>
                <c:ptCount val="5"/>
                <c:pt idx="0">
                  <c:v>1H2014</c:v>
                </c:pt>
                <c:pt idx="1">
                  <c:v>Opening</c:v>
                </c:pt>
                <c:pt idx="2">
                  <c:v>Closing</c:v>
                </c:pt>
                <c:pt idx="3">
                  <c:v>Recurrring business</c:v>
                </c:pt>
                <c:pt idx="4">
                  <c:v>1H2015</c:v>
                </c:pt>
              </c:strCache>
            </c:strRef>
          </c:cat>
          <c:val>
            <c:numRef>
              <c:f>Bridge_SALES_YTD!$C$112:$C$116</c:f>
              <c:numCache>
                <c:formatCode>_(* #,##0.0_);_(* \(#,##0.0\);_(* "-"??_);_(@_)</c:formatCode>
                <c:ptCount val="5"/>
                <c:pt idx="1">
                  <c:v>1248.7747612599999</c:v>
                </c:pt>
                <c:pt idx="2">
                  <c:v>1248.7747612599999</c:v>
                </c:pt>
                <c:pt idx="3">
                  <c:v>1248.7747612599999</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009900"/>
              </a:solidFill>
              <a:ln>
                <a:solidFill>
                  <a:schemeClr val="bg2"/>
                </a:solidFill>
              </a:ln>
            </c:spPr>
          </c:dPt>
          <c:dPt>
            <c:idx val="2"/>
            <c:spPr>
              <a:solidFill>
                <a:srgbClr val="C00000"/>
              </a:solidFill>
              <a:ln>
                <a:solidFill>
                  <a:schemeClr val="bg2"/>
                </a:solidFill>
              </a:ln>
            </c:spPr>
          </c:dPt>
          <c:dPt>
            <c:idx val="3"/>
            <c:spPr>
              <a:solidFill>
                <a:srgbClr val="009900"/>
              </a:solidFill>
              <a:ln>
                <a:solidFill>
                  <a:schemeClr val="bg2"/>
                </a:solidFill>
              </a:ln>
            </c:spPr>
          </c:dPt>
          <c:dPt>
            <c:idx val="4"/>
            <c:spPr>
              <a:solidFill>
                <a:schemeClr val="bg2"/>
              </a:solidFill>
              <a:ln>
                <a:solidFill>
                  <a:schemeClr val="bg2"/>
                </a:solidFill>
              </a:ln>
            </c:spPr>
          </c:dPt>
          <c:dLbls>
            <c:dLbl>
              <c:idx val="1"/>
              <c:layout>
                <c:manualLayout>
                  <c:x val="-1.8416200920462022E-3"/>
                  <c:y val="-5.0697078171701014E-2"/>
                </c:manualLayout>
              </c:layout>
              <c:numFmt formatCode="#,##0" sourceLinked="0"/>
              <c:spPr/>
              <c:txPr>
                <a:bodyPr/>
                <a:lstStyle/>
                <a:p>
                  <a:pPr>
                    <a:defRPr sz="1000" b="1">
                      <a:solidFill>
                        <a:schemeClr val="bg2"/>
                      </a:solidFill>
                      <a:latin typeface="+mj-lt"/>
                    </a:defRPr>
                  </a:pPr>
                  <a:endParaRPr lang="it-IT"/>
                </a:p>
              </c:txPr>
              <c:showVal val="1"/>
            </c:dLbl>
            <c:dLbl>
              <c:idx val="2"/>
              <c:layout>
                <c:manualLayout>
                  <c:x val="6.7525289983787363E-17"/>
                  <c:y val="-5.0697078171701014E-2"/>
                </c:manualLayout>
              </c:layout>
              <c:tx>
                <c:rich>
                  <a:bodyPr/>
                  <a:lstStyle/>
                  <a:p>
                    <a:pPr>
                      <a:defRPr sz="1000" b="1">
                        <a:solidFill>
                          <a:schemeClr val="bg2"/>
                        </a:solidFill>
                        <a:latin typeface="+mj-lt"/>
                      </a:defRPr>
                    </a:pPr>
                    <a:r>
                      <a:rPr lang="en-US"/>
                      <a:t>(19)</a:t>
                    </a:r>
                  </a:p>
                </c:rich>
              </c:tx>
              <c:numFmt formatCode="#,##0" sourceLinked="0"/>
              <c:spPr/>
              <c:showVal val="1"/>
            </c:dLbl>
            <c:dLbl>
              <c:idx val="3"/>
              <c:layout>
                <c:manualLayout>
                  <c:x val="0"/>
                  <c:y val="-5.4076883383147804E-2"/>
                </c:manualLayout>
              </c:layout>
              <c:numFmt formatCode="#,##0" sourceLinked="0"/>
              <c:spPr/>
              <c:txPr>
                <a:bodyPr/>
                <a:lstStyle/>
                <a:p>
                  <a:pPr>
                    <a:defRPr sz="1000" b="1">
                      <a:solidFill>
                        <a:schemeClr val="bg2"/>
                      </a:solidFill>
                      <a:latin typeface="+mj-lt"/>
                    </a:defRPr>
                  </a:pPr>
                  <a:endParaRPr lang="it-IT"/>
                </a:p>
              </c:txPr>
              <c:showVal val="1"/>
            </c:dLbl>
            <c:numFmt formatCode="#,##0" sourceLinked="0"/>
            <c:txPr>
              <a:bodyPr/>
              <a:lstStyle/>
              <a:p>
                <a:pPr>
                  <a:defRPr sz="1000" b="1">
                    <a:latin typeface="+mj-lt"/>
                  </a:defRPr>
                </a:pPr>
                <a:endParaRPr lang="it-IT"/>
              </a:p>
            </c:txPr>
            <c:showVal val="1"/>
          </c:dLbls>
          <c:cat>
            <c:strRef>
              <c:f>Bridge_SALES_YTD!$A$112:$A$116</c:f>
              <c:strCache>
                <c:ptCount val="5"/>
                <c:pt idx="0">
                  <c:v>1H2014</c:v>
                </c:pt>
                <c:pt idx="1">
                  <c:v>Opening</c:v>
                </c:pt>
                <c:pt idx="2">
                  <c:v>Closing</c:v>
                </c:pt>
                <c:pt idx="3">
                  <c:v>Recurrring business</c:v>
                </c:pt>
                <c:pt idx="4">
                  <c:v>1H2015</c:v>
                </c:pt>
              </c:strCache>
            </c:strRef>
          </c:cat>
          <c:val>
            <c:numRef>
              <c:f>Bridge_SALES_YTD!$B$112:$B$116</c:f>
              <c:numCache>
                <c:formatCode>_(* #,##0.0_);_(* \(#,##0.0\);_(* "-"??_);_(@_)</c:formatCode>
                <c:ptCount val="5"/>
                <c:pt idx="0">
                  <c:v>1248.7747612599999</c:v>
                </c:pt>
                <c:pt idx="1">
                  <c:v>0</c:v>
                </c:pt>
                <c:pt idx="2">
                  <c:v>0</c:v>
                </c:pt>
                <c:pt idx="3">
                  <c:v>84.757423240000207</c:v>
                </c:pt>
                <c:pt idx="4">
                  <c:v>1333.5321845000001</c:v>
                </c:pt>
              </c:numCache>
            </c:numRef>
          </c:val>
        </c:ser>
        <c:gapWidth val="86"/>
        <c:overlap val="100"/>
        <c:axId val="201792896"/>
        <c:axId val="201815168"/>
      </c:barChart>
      <c:catAx>
        <c:axId val="201792896"/>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201815168"/>
        <c:crosses val="autoZero"/>
        <c:auto val="1"/>
        <c:lblAlgn val="ctr"/>
        <c:lblOffset val="100"/>
      </c:catAx>
      <c:valAx>
        <c:axId val="201815168"/>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201792896"/>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b="1">
                <a:solidFill>
                  <a:srgbClr val="C00000"/>
                </a:solidFill>
                <a:latin typeface="+mj-lt"/>
              </a:defRPr>
            </a:pPr>
            <a:r>
              <a:rPr lang="en-US" b="1">
                <a:solidFill>
                  <a:srgbClr val="C00000"/>
                </a:solidFill>
                <a:latin typeface="+mj-lt"/>
              </a:rPr>
              <a:t>1H2015</a:t>
            </a:r>
            <a:r>
              <a:rPr lang="en-US" b="1" baseline="0">
                <a:solidFill>
                  <a:srgbClr val="C00000"/>
                </a:solidFill>
                <a:latin typeface="+mj-lt"/>
              </a:rPr>
              <a:t> North America </a:t>
            </a:r>
            <a:r>
              <a:rPr lang="en-US" b="1">
                <a:solidFill>
                  <a:srgbClr val="C00000"/>
                </a:solidFill>
                <a:latin typeface="+mj-lt"/>
              </a:rPr>
              <a:t>SALES EVOLUTION</a:t>
            </a:r>
          </a:p>
        </c:rich>
      </c:tx>
      <c:layout>
        <c:manualLayout>
          <c:xMode val="edge"/>
          <c:yMode val="edge"/>
          <c:x val="0.23582364172836542"/>
          <c:y val="2.9290242082698092E-2"/>
        </c:manualLayout>
      </c:layout>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Bridge_SALES_YTD!$R$52:$R$59</c:f>
              <c:strCache>
                <c:ptCount val="8"/>
                <c:pt idx="0">
                  <c:v>1H2014</c:v>
                </c:pt>
                <c:pt idx="1">
                  <c:v>FX</c:v>
                </c:pt>
                <c:pt idx="2">
                  <c:v>1H2014 Proforma</c:v>
                </c:pt>
                <c:pt idx="3">
                  <c:v>Opening</c:v>
                </c:pt>
                <c:pt idx="4">
                  <c:v>Closing</c:v>
                </c:pt>
                <c:pt idx="5">
                  <c:v>Recurrring</c:v>
                </c:pt>
                <c:pt idx="6">
                  <c:v>Retail US </c:v>
                </c:pt>
                <c:pt idx="7">
                  <c:v>1H2015</c:v>
                </c:pt>
              </c:strCache>
            </c:strRef>
          </c:cat>
          <c:val>
            <c:numRef>
              <c:f>Bridge_SALES_YTD!$T$52:$T$59</c:f>
              <c:numCache>
                <c:formatCode>_(* #,##0.0_);_(* \(#,##0.0\);_(* "-"??_);_(@_)</c:formatCode>
                <c:ptCount val="8"/>
                <c:pt idx="1">
                  <c:v>328.03854837189164</c:v>
                </c:pt>
                <c:pt idx="3">
                  <c:v>328.03854837189164</c:v>
                </c:pt>
                <c:pt idx="4">
                  <c:v>328.03854837189164</c:v>
                </c:pt>
                <c:pt idx="5">
                  <c:v>328.03854837189164</c:v>
                </c:pt>
                <c:pt idx="6">
                  <c:v>0</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C00000"/>
              </a:solidFill>
              <a:ln>
                <a:solidFill>
                  <a:schemeClr val="bg2"/>
                </a:solidFill>
              </a:ln>
            </c:spPr>
          </c:dPt>
          <c:dPt>
            <c:idx val="2"/>
            <c:spPr>
              <a:solidFill>
                <a:schemeClr val="bg2"/>
              </a:solidFill>
              <a:ln>
                <a:solidFill>
                  <a:schemeClr val="bg2"/>
                </a:solidFill>
              </a:ln>
            </c:spPr>
          </c:dPt>
          <c:dPt>
            <c:idx val="3"/>
            <c:spPr>
              <a:solidFill>
                <a:srgbClr val="009900"/>
              </a:solidFill>
              <a:ln>
                <a:solidFill>
                  <a:schemeClr val="bg2"/>
                </a:solidFill>
              </a:ln>
            </c:spPr>
          </c:dPt>
          <c:dPt>
            <c:idx val="4"/>
            <c:spPr>
              <a:solidFill>
                <a:srgbClr val="C00000"/>
              </a:solidFill>
              <a:ln>
                <a:solidFill>
                  <a:schemeClr val="bg2"/>
                </a:solidFill>
              </a:ln>
            </c:spPr>
          </c:dPt>
          <c:dPt>
            <c:idx val="5"/>
            <c:spPr>
              <a:solidFill>
                <a:srgbClr val="009900"/>
              </a:solidFill>
              <a:ln>
                <a:solidFill>
                  <a:schemeClr val="bg2"/>
                </a:solidFill>
              </a:ln>
            </c:spPr>
          </c:dPt>
          <c:dPt>
            <c:idx val="6"/>
            <c:spPr>
              <a:solidFill>
                <a:srgbClr val="C00000"/>
              </a:solidFill>
              <a:ln>
                <a:solidFill>
                  <a:schemeClr val="bg2"/>
                </a:solidFill>
              </a:ln>
            </c:spPr>
          </c:dPt>
          <c:dPt>
            <c:idx val="7"/>
            <c:spPr>
              <a:solidFill>
                <a:schemeClr val="bg1"/>
              </a:solidFill>
              <a:ln>
                <a:solidFill>
                  <a:schemeClr val="bg2"/>
                </a:solidFill>
              </a:ln>
            </c:spPr>
          </c:dPt>
          <c:dLbls>
            <c:dLbl>
              <c:idx val="1"/>
              <c:layout>
                <c:manualLayout>
                  <c:x val="0"/>
                  <c:y val="-5.5776892430278911E-2"/>
                </c:manualLayout>
              </c:layout>
              <c:tx>
                <c:rich>
                  <a:bodyPr/>
                  <a:lstStyle/>
                  <a:p>
                    <a:pPr>
                      <a:defRPr b="1">
                        <a:solidFill>
                          <a:schemeClr val="bg2"/>
                        </a:solidFill>
                        <a:latin typeface="+mj-lt"/>
                      </a:defRPr>
                    </a:pPr>
                    <a:r>
                      <a:rPr lang="en-US"/>
                      <a:t>(15)</a:t>
                    </a:r>
                  </a:p>
                </c:rich>
              </c:tx>
              <c:numFmt formatCode="#,##0" sourceLinked="0"/>
              <c:spPr/>
              <c:showVal val="1"/>
            </c:dLbl>
            <c:dLbl>
              <c:idx val="2"/>
              <c:layout>
                <c:manualLayout>
                  <c:x val="1.7338532526677448E-3"/>
                  <c:y val="-4.9258207098607794E-2"/>
                </c:manualLayout>
              </c:layout>
              <c:numFmt formatCode="#,##0" sourceLinked="0"/>
              <c:spPr/>
              <c:txPr>
                <a:bodyPr/>
                <a:lstStyle/>
                <a:p>
                  <a:pPr>
                    <a:defRPr b="1">
                      <a:solidFill>
                        <a:schemeClr val="tx1"/>
                      </a:solidFill>
                      <a:latin typeface="+mj-lt"/>
                    </a:defRPr>
                  </a:pPr>
                  <a:endParaRPr lang="it-IT"/>
                </a:p>
              </c:txPr>
              <c:showVal val="1"/>
            </c:dLbl>
            <c:dLbl>
              <c:idx val="3"/>
              <c:layout>
                <c:manualLayout>
                  <c:x val="0"/>
                  <c:y val="-2.921646746348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3.9840637450200028E-2"/>
                </c:manualLayout>
              </c:layout>
              <c:tx>
                <c:rich>
                  <a:bodyPr/>
                  <a:lstStyle/>
                  <a:p>
                    <a:pPr>
                      <a:defRPr b="1">
                        <a:solidFill>
                          <a:schemeClr val="bg2"/>
                        </a:solidFill>
                        <a:latin typeface="+mj-lt"/>
                      </a:defRPr>
                    </a:pPr>
                    <a:r>
                      <a:rPr lang="en-US">
                        <a:solidFill>
                          <a:schemeClr val="bg2"/>
                        </a:solidFill>
                      </a:rPr>
                      <a:t>(24)</a:t>
                    </a:r>
                  </a:p>
                </c:rich>
              </c:tx>
              <c:numFmt formatCode="#,##0" sourceLinked="0"/>
              <c:spPr/>
              <c:showVal val="1"/>
            </c:dLbl>
            <c:dLbl>
              <c:idx val="5"/>
              <c:layout>
                <c:manualLayout>
                  <c:x val="0"/>
                  <c:y val="-4.2496679946881229E-2"/>
                </c:manualLayout>
              </c:layout>
              <c:numFmt formatCode="#,##0" sourceLinked="0"/>
              <c:spPr/>
              <c:txPr>
                <a:bodyPr/>
                <a:lstStyle/>
                <a:p>
                  <a:pPr>
                    <a:defRPr b="1">
                      <a:solidFill>
                        <a:schemeClr val="bg2"/>
                      </a:solidFill>
                      <a:latin typeface="+mj-lt"/>
                    </a:defRPr>
                  </a:pPr>
                  <a:endParaRPr lang="it-IT"/>
                </a:p>
              </c:txPr>
              <c:showVal val="1"/>
            </c:dLbl>
            <c:dLbl>
              <c:idx val="6"/>
              <c:layout>
                <c:manualLayout>
                  <c:x val="0"/>
                  <c:y val="-4.3935363124046493E-2"/>
                </c:manualLayout>
              </c:layout>
              <c:tx>
                <c:rich>
                  <a:bodyPr/>
                  <a:lstStyle/>
                  <a:p>
                    <a:pPr>
                      <a:defRPr b="1">
                        <a:solidFill>
                          <a:schemeClr val="bg2"/>
                        </a:solidFill>
                        <a:latin typeface="+mj-lt"/>
                      </a:defRPr>
                    </a:pPr>
                    <a:r>
                      <a:rPr lang="en-US"/>
                      <a:t>(19)</a:t>
                    </a:r>
                  </a:p>
                </c:rich>
              </c:tx>
              <c:numFmt formatCode="#,##0" sourceLinked="0"/>
              <c:spPr/>
              <c:showVal val="1"/>
            </c:dLbl>
            <c:numFmt formatCode="#,##0" sourceLinked="0"/>
            <c:txPr>
              <a:bodyPr/>
              <a:lstStyle/>
              <a:p>
                <a:pPr>
                  <a:defRPr b="1">
                    <a:latin typeface="+mj-lt"/>
                  </a:defRPr>
                </a:pPr>
                <a:endParaRPr lang="it-IT"/>
              </a:p>
            </c:txPr>
            <c:showVal val="1"/>
          </c:dLbls>
          <c:cat>
            <c:strRef>
              <c:f>Bridge_SALES_YTD!$A$52:$A$58</c:f>
              <c:strCache>
                <c:ptCount val="7"/>
                <c:pt idx="0">
                  <c:v>3Q 2014 YTD</c:v>
                </c:pt>
                <c:pt idx="1">
                  <c:v>FX</c:v>
                </c:pt>
                <c:pt idx="2">
                  <c:v>3Q 2014 YTD Proforma</c:v>
                </c:pt>
                <c:pt idx="3">
                  <c:v>Opening</c:v>
                </c:pt>
                <c:pt idx="4">
                  <c:v>Closing</c:v>
                </c:pt>
                <c:pt idx="5">
                  <c:v>Recurrring</c:v>
                </c:pt>
                <c:pt idx="6">
                  <c:v>3Q 2015 YTD</c:v>
                </c:pt>
              </c:strCache>
            </c:strRef>
          </c:cat>
          <c:val>
            <c:numRef>
              <c:f>Bridge_SALES_YTD!$S$52:$S$59</c:f>
              <c:numCache>
                <c:formatCode>_(* #,##0.0_);_(* \(#,##0.0\);_(* "-"??_);_(@_)</c:formatCode>
                <c:ptCount val="8"/>
                <c:pt idx="0">
                  <c:v>331.34769713999998</c:v>
                </c:pt>
                <c:pt idx="1">
                  <c:v>3.3091487681083436</c:v>
                </c:pt>
                <c:pt idx="2">
                  <c:v>328.03854837189164</c:v>
                </c:pt>
                <c:pt idx="3">
                  <c:v>0</c:v>
                </c:pt>
                <c:pt idx="4">
                  <c:v>0</c:v>
                </c:pt>
                <c:pt idx="5">
                  <c:v>90.355825808108648</c:v>
                </c:pt>
                <c:pt idx="6">
                  <c:v>0</c:v>
                </c:pt>
                <c:pt idx="7">
                  <c:v>0</c:v>
                </c:pt>
              </c:numCache>
            </c:numRef>
          </c:val>
        </c:ser>
        <c:gapWidth val="86"/>
        <c:overlap val="100"/>
        <c:axId val="202189824"/>
        <c:axId val="202212096"/>
      </c:barChart>
      <c:catAx>
        <c:axId val="202189824"/>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202212096"/>
        <c:crosses val="autoZero"/>
        <c:auto val="1"/>
        <c:lblAlgn val="ctr"/>
        <c:lblOffset val="100"/>
      </c:catAx>
      <c:valAx>
        <c:axId val="202212096"/>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202189824"/>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9525</xdr:colOff>
      <xdr:row>12</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4105275"/>
          <a:ext cx="9525" cy="952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833436</xdr:colOff>
      <xdr:row>22</xdr:row>
      <xdr:rowOff>59530</xdr:rowOff>
    </xdr:from>
    <xdr:to>
      <xdr:col>10</xdr:col>
      <xdr:colOff>23812</xdr:colOff>
      <xdr:row>44</xdr:row>
      <xdr:rowOff>154780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676273</xdr:colOff>
      <xdr:row>2</xdr:row>
      <xdr:rowOff>107155</xdr:rowOff>
    </xdr:from>
    <xdr:to>
      <xdr:col>14</xdr:col>
      <xdr:colOff>476249</xdr:colOff>
      <xdr:row>31</xdr:row>
      <xdr:rowOff>142874</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521493</xdr:colOff>
      <xdr:row>39</xdr:row>
      <xdr:rowOff>88106</xdr:rowOff>
    </xdr:from>
    <xdr:to>
      <xdr:col>14</xdr:col>
      <xdr:colOff>464345</xdr:colOff>
      <xdr:row>66</xdr:row>
      <xdr:rowOff>11906</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521493</xdr:colOff>
      <xdr:row>70</xdr:row>
      <xdr:rowOff>88106</xdr:rowOff>
    </xdr:from>
    <xdr:to>
      <xdr:col>14</xdr:col>
      <xdr:colOff>464345</xdr:colOff>
      <xdr:row>97</xdr:row>
      <xdr:rowOff>11906</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438149</xdr:colOff>
      <xdr:row>101</xdr:row>
      <xdr:rowOff>4762</xdr:rowOff>
    </xdr:from>
    <xdr:to>
      <xdr:col>14</xdr:col>
      <xdr:colOff>381001</xdr:colOff>
      <xdr:row>123</xdr:row>
      <xdr:rowOff>95250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482373</xdr:colOff>
      <xdr:row>38</xdr:row>
      <xdr:rowOff>123825</xdr:rowOff>
    </xdr:from>
    <xdr:to>
      <xdr:col>35</xdr:col>
      <xdr:colOff>62935</xdr:colOff>
      <xdr:row>65</xdr:row>
      <xdr:rowOff>51026</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9525</xdr:colOff>
      <xdr:row>14</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4998720"/>
          <a:ext cx="9525" cy="95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0</xdr:col>
      <xdr:colOff>9525</xdr:colOff>
      <xdr:row>20</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6713220"/>
          <a:ext cx="9525" cy="95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0</xdr:col>
      <xdr:colOff>9525</xdr:colOff>
      <xdr:row>20</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981075" y="4152900"/>
          <a:ext cx="9525" cy="9525"/>
        </a:xfrm>
        <a:prstGeom prst="rect">
          <a:avLst/>
        </a:prstGeom>
        <a:noFill/>
      </xdr:spPr>
    </xdr:pic>
    <xdr:clientData/>
  </xdr:twoCellAnchor>
  <xdr:twoCellAnchor editAs="oneCell">
    <xdr:from>
      <xdr:col>0</xdr:col>
      <xdr:colOff>0</xdr:colOff>
      <xdr:row>20</xdr:row>
      <xdr:rowOff>0</xdr:rowOff>
    </xdr:from>
    <xdr:to>
      <xdr:col>0</xdr:col>
      <xdr:colOff>9525</xdr:colOff>
      <xdr:row>20</xdr:row>
      <xdr:rowOff>9525</xdr:rowOff>
    </xdr:to>
    <xdr:pic>
      <xdr:nvPicPr>
        <xdr:cNvPr id="4"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981075" y="4572000"/>
          <a:ext cx="9525" cy="95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1</xdr:col>
      <xdr:colOff>9525</xdr:colOff>
      <xdr:row>24</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5476875"/>
          <a:ext cx="9525" cy="95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1</xdr:col>
      <xdr:colOff>9525</xdr:colOff>
      <xdr:row>24</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4105275"/>
          <a:ext cx="9525" cy="95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426244</xdr:colOff>
      <xdr:row>25</xdr:row>
      <xdr:rowOff>152400</xdr:rowOff>
    </xdr:from>
    <xdr:to>
      <xdr:col>20</xdr:col>
      <xdr:colOff>38100</xdr:colOff>
      <xdr:row>57</xdr:row>
      <xdr:rowOff>57264</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0.40021</cdr:x>
      <cdr:y>0.16263</cdr:y>
    </cdr:from>
    <cdr:to>
      <cdr:x>0.68278</cdr:x>
      <cdr:y>0.20999</cdr:y>
    </cdr:to>
    <cdr:sp macro="" textlink="">
      <cdr:nvSpPr>
        <cdr:cNvPr id="2" name="Parentesi graffa chiusa 1"/>
        <cdr:cNvSpPr/>
      </cdr:nvSpPr>
      <cdr:spPr>
        <a:xfrm xmlns:a="http://schemas.openxmlformats.org/drawingml/2006/main" rot="16200000">
          <a:off x="4309328" y="-192975"/>
          <a:ext cx="244893" cy="2312682"/>
        </a:xfrm>
        <a:prstGeom xmlns:a="http://schemas.openxmlformats.org/drawingml/2006/main" prst="rightBrace">
          <a:avLst/>
        </a:prstGeom>
        <a:ln xmlns:a="http://schemas.openxmlformats.org/drawingml/2006/main" w="12700">
          <a:solidFill>
            <a:schemeClr val="bg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it-IT">
            <a:ln>
              <a:solidFill>
                <a:sysClr val="windowText" lastClr="000000"/>
              </a:solidFill>
            </a:ln>
            <a:solidFill>
              <a:schemeClr val="bg2"/>
            </a:solidFill>
          </a:endParaRPr>
        </a:p>
      </cdr:txBody>
    </cdr:sp>
  </cdr:relSizeAnchor>
  <cdr:relSizeAnchor xmlns:cdr="http://schemas.openxmlformats.org/drawingml/2006/chartDrawing">
    <cdr:from>
      <cdr:x>0.01871</cdr:x>
      <cdr:y>0.38589</cdr:y>
    </cdr:from>
    <cdr:to>
      <cdr:x>0.05643</cdr:x>
      <cdr:y>0.5734</cdr:y>
    </cdr:to>
    <cdr:sp macro="" textlink="">
      <cdr:nvSpPr>
        <cdr:cNvPr id="5" name="CasellaDiTesto 1"/>
        <cdr:cNvSpPr txBox="1"/>
      </cdr:nvSpPr>
      <cdr:spPr>
        <a:xfrm xmlns:a="http://schemas.openxmlformats.org/drawingml/2006/main" rot="16200000">
          <a:off x="-175273" y="2308874"/>
          <a:ext cx="962675" cy="3073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Verdana"/>
            </a:defRPr>
          </a:lvl1pPr>
          <a:lvl2pPr marL="457200" indent="0">
            <a:defRPr sz="1100">
              <a:latin typeface="Verdana"/>
            </a:defRPr>
          </a:lvl2pPr>
          <a:lvl3pPr marL="914400" indent="0">
            <a:defRPr sz="1100">
              <a:latin typeface="Verdana"/>
            </a:defRPr>
          </a:lvl3pPr>
          <a:lvl4pPr marL="1371600" indent="0">
            <a:defRPr sz="1100">
              <a:latin typeface="Verdana"/>
            </a:defRPr>
          </a:lvl4pPr>
          <a:lvl5pPr marL="1828800" indent="0">
            <a:defRPr sz="1100">
              <a:latin typeface="Verdana"/>
            </a:defRPr>
          </a:lvl5pPr>
          <a:lvl6pPr marL="2286000" indent="0">
            <a:defRPr sz="1100">
              <a:latin typeface="Verdana"/>
            </a:defRPr>
          </a:lvl6pPr>
          <a:lvl7pPr marL="2743200" indent="0">
            <a:defRPr sz="1100">
              <a:latin typeface="Verdana"/>
            </a:defRPr>
          </a:lvl7pPr>
          <a:lvl8pPr marL="3200400" indent="0">
            <a:defRPr sz="1100">
              <a:latin typeface="Verdana"/>
            </a:defRPr>
          </a:lvl8pPr>
          <a:lvl9pPr marL="3657600" indent="0">
            <a:defRPr sz="1100">
              <a:latin typeface="Verdana"/>
            </a:defRPr>
          </a:lvl9pPr>
        </a:lstStyle>
        <a:p xmlns:a="http://schemas.openxmlformats.org/drawingml/2006/main">
          <a:r>
            <a:rPr lang="it-IT" sz="900" baseline="0">
              <a:solidFill>
                <a:srgbClr val="5E6A71"/>
              </a:solidFill>
              <a:latin typeface="Verdana"/>
            </a:rPr>
            <a:t>Million €</a:t>
          </a:r>
          <a:endParaRPr lang="it-IT" sz="900">
            <a:solidFill>
              <a:srgbClr val="5E6A71"/>
            </a:solidFill>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9525</xdr:colOff>
      <xdr:row>23</xdr:row>
      <xdr:rowOff>0</xdr:rowOff>
    </xdr:to>
    <xdr:pic>
      <xdr:nvPicPr>
        <xdr:cNvPr id="2" name="Picture 1" descr="../images/spacer.gif"/>
        <xdr:cNvPicPr>
          <a:picLocks noChangeAspect="1" noChangeArrowheads="1"/>
        </xdr:cNvPicPr>
      </xdr:nvPicPr>
      <xdr:blipFill>
        <a:blip xmlns:r="http://schemas.openxmlformats.org/officeDocument/2006/relationships" r:link="rId1"/>
        <a:srcRect/>
        <a:stretch>
          <a:fillRect/>
        </a:stretch>
      </xdr:blipFill>
      <xdr:spPr bwMode="auto">
        <a:xfrm>
          <a:off x="5707380" y="6271260"/>
          <a:ext cx="9525" cy="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gnas01\Statutory\REPRTING\AFP\1998\4TH_QTR\9813AFP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HRSVR011\GROUP7\WDFE\Finance\Business%20Planning%20&amp;%20Review\RBP2%20-%202003%20-%202004\RBP2%2003-04%20Pack\Pack.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1/mmiglier/IMPOST~1/Temp/notesC5D0C5/Portafoglio%20Live%202008%20-%20Autostrad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y%20Documents\PIC\PIC%20Timeshee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HRSVR011\GROUP7\WINDOWS\TEMP\3%20years%20for%20Group%20as%20at%2020.11.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gnas01\Statutory\Repgroup\ARP2006\3&#176;Quarter\Statutory\Nota%20integrativa%200906\notaconso-tabelleexcel%2009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HRSVR011\GROUP7\WDFE\Finance\T5\Peter\Grand%20View%20Central\Des%20modelling%20updates\Overview%20Des%20update%2002%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DFE/Finance/Fin.%20Accts/Financial%20Reporting/Accounts/Workings/Nov%2004/Finance%20Pack/Stretch%20Target.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New%20Base/JO-JO/MODEL_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20and%20Settings\rossi-r\My%20Documents\Works%20stagione%2001-02\Poste%20Italiane%20n&#176;00759\General\Consolidato%202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abbri\cons310300\CF\LOROD\PERSONAL\VUOT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agfs1\lavoro\Repgroup\cons310303\RPricevuti\Hms0303\NRP%20US10%2003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ev 3 Rev 3.18.98"/>
      <sheetName val="Lev 2"/>
      <sheetName val="Lev 1"/>
      <sheetName val="Lvl1"/>
      <sheetName val="Cash"/>
      <sheetName val="AR"/>
      <sheetName val="Inv"/>
      <sheetName val="OCA"/>
      <sheetName val="PPE"/>
      <sheetName val="OLTA"/>
      <sheetName val="AP"/>
      <sheetName val="OCL"/>
      <sheetName val="OLT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1. Summary 03-06"/>
      <sheetName val="2. Summary 03-04"/>
      <sheetName val="3. Changes RBP1 to RBP2"/>
      <sheetName val="4. Var to Bud"/>
      <sheetName val="5. RBP2 Adj For MR"/>
      <sheetName val="6. Phasing Summary"/>
      <sheetName val="7. Developments OUT"/>
      <sheetName val="8. Developments IN"/>
      <sheetName val="9. PAX diffs 1A to RBP2"/>
      <sheetName val="10. UK AIRPORTS RBP2"/>
      <sheetName val="11. RBP2 BY TERMINAL"/>
      <sheetName val="10_ UK AIRPORTS RB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2005"/>
      <sheetName val="2006 FRCQ2"/>
      <sheetName val="NOTE"/>
      <sheetName val="check KPMG '06"/>
      <sheetName val="by channel"/>
      <sheetName val="Portafoglio VEND 06 VALORE"/>
      <sheetName val="ROYALTIES SATAP ATIVA CISA"/>
      <sheetName val="RINN 2006"/>
      <sheetName val="AMICA"/>
      <sheetName val="RIEP PER CANALE"/>
      <sheetName val="OB 07"/>
      <sheetName val="act07"/>
      <sheetName val="OB 07 VS ACT 06"/>
      <sheetName val="BDG COMPARABILITà"/>
      <sheetName val="venditeadj2007"/>
      <sheetName val="venditebdg08"/>
      <sheetName val="FRQ2"/>
      <sheetName val="ANAGRAFICA"/>
      <sheetName val="variaz airport"/>
      <sheetName val="variaz fiere"/>
      <sheetName val="variaz town"/>
      <sheetName val="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Weekly"/>
      <sheetName val="Rates"/>
      <sheetName val="WH vs WDF"/>
      <sheetName val="Queries"/>
      <sheetName val="Bonus"/>
      <sheetName val="COMMON DAT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RBP2"/>
      <sheetName val="GROSS SALES"/>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S"/>
      <sheetName val="CE"/>
      <sheetName val="CE Incidenze"/>
      <sheetName val="CE Trimestre"/>
      <sheetName val="BS 1.1 - Cassa - altre disponib"/>
      <sheetName val="BS 1.2 - Attività  Finanziarie"/>
      <sheetName val="BS 1.3 - Cred  &amp; Deb Tributari"/>
      <sheetName val="BS 1.4 - Altri crediti SR "/>
      <sheetName val="BS 1.6 - Magazzino"/>
      <sheetName val="BS 2.1 - Immobiliz. Tecniche"/>
      <sheetName val="Immob. locaz. finanziaria"/>
      <sheetName val="BS 2.2 - Avviamento"/>
      <sheetName val="BS 2.3 - Altre Immob. Imm."/>
      <sheetName val="BS 2.5 - Attività Fin. Immob."/>
      <sheetName val="BS 2.7 - Altri Crediti LR"/>
      <sheetName val="BS 4.2 - Debiti Tributari"/>
      <sheetName val="BS 4.3 - Altri Debiti SR"/>
      <sheetName val="BS 4.4 - Debiti Bancari"/>
      <sheetName val="BS 4.5 - Altre Pass. Finanz. SR"/>
      <sheetName val="BS 4.6 - Obbligazioni SR"/>
      <sheetName val="BS 4.7 - F. Rischi e oneri SR"/>
      <sheetName val="BS 5.1 - Altri Debiti LR"/>
      <sheetName val="BS 5.2 - Passività Finanz. LR"/>
      <sheetName val="BS 5.3 - Obbligazioni LR"/>
      <sheetName val="BS 5.4 - Fondo Imposte Diff. "/>
      <sheetName val="BS 5.5 - TFR"/>
      <sheetName val="BS 5.6 - F. Rischi e oneri LR  "/>
      <sheetName val="BS 5.6 - Fondi Rischi e oneri "/>
      <sheetName val="CE 8.1 - Ricavi Operativi"/>
      <sheetName val="CE 8.2 - Altri Proventi"/>
      <sheetName val="CE 9.1 - Costo delle mat."/>
      <sheetName val="CE 9.2 - Costo del personale"/>
      <sheetName val="CE 9.3 - Costi per aff. e lic."/>
      <sheetName val="CE 9.4 - Altri costi operativi"/>
      <sheetName val="CE 9.5 - Ammortamenti"/>
      <sheetName val="CE 9.6 - Svalutazioni"/>
      <sheetName val="CE 10.1 - Proventi Finan."/>
      <sheetName val="CE 10.2 - Oneri Finan."/>
      <sheetName val="Oneri-Proventi Netti"/>
      <sheetName val="Oneri-Prov Netti old"/>
      <sheetName val="CE Risultato di terzi"/>
      <sheetName val="PFN 06_2006"/>
      <sheetName val="Dettaglio Goodwill"/>
      <sheetName val="Calcolo Goodwill"/>
      <sheetName val="BS - Variazioni PN"/>
      <sheetName val="BS - Variazioni PN (2)"/>
      <sheetName val="Conti d'ordine"/>
      <sheetName val="ITALIA - C. ORDINE 3Q06"/>
      <sheetName val="INTERNATIONAL - C ordine 3Q06"/>
      <sheetName val="rico civ cons"/>
      <sheetName val="Incid Collegate"/>
      <sheetName val=" Rendiconto finanziario"/>
      <sheetName val="SPF-Capogruppo"/>
      <sheetName val="SP-Capogruppo"/>
      <sheetName val="CE-Capogruppo"/>
      <sheetName val="CE 062006"/>
      <sheetName val="ce31122005"/>
      <sheetName val="Incid Collegate-Capogruppo"/>
      <sheetName val="Oneri-Prov Netti riclassificati"/>
      <sheetName val="PFN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RR"/>
      <sheetName val="Sensitivity"/>
      <sheetName val="P&amp;L Sensitivity"/>
      <sheetName val="P&amp;L CHANGES"/>
      <sheetName val="P&amp;L Base case"/>
      <sheetName val="Capex from Tony Gerry"/>
      <sheetName val="Reduced Capex (0 contingency)"/>
      <sheetName val="P&amp;L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onth variances £ 000"/>
      <sheetName val="Graph"/>
      <sheetName val="Data"/>
      <sheetName val="Pay Increases"/>
      <sheetName val="                "/>
      <sheetName val="Bonus Forecast"/>
      <sheetName val="KPIs"/>
      <sheetName val="Bonus Maximum"/>
      <sheetName val="Extra 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ata"/>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ssumptions"/>
      <sheetName val="Income statement"/>
      <sheetName val="MKTG and G&amp;A"/>
      <sheetName val="Festlöhner"/>
      <sheetName val="Garantielöhner"/>
      <sheetName val="Zusätze"/>
      <sheetName val="Tabelle1"/>
      <sheetName val="IncomeStatement"/>
      <sheetName val="Zusammenzug"/>
      <sheetName val="Deckblatt"/>
      <sheetName val="Umsaetzanteile in %"/>
      <sheetName val="Umsaetze"/>
      <sheetName val="WES"/>
      <sheetName val="Kosten in %"/>
      <sheetName val="Kosten"/>
      <sheetName val="graphdialog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tatopatrimoniale"/>
    </sheetNames>
    <sheetDataSet>
      <sheetData sheetId="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ssumptions"/>
      <sheetName val="Income statement"/>
      <sheetName val="PF Heinz-Campbell"/>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Instructions"/>
      <sheetName val="Heading"/>
      <sheetName val="BS_Company"/>
      <sheetName val="PL_Total"/>
      <sheetName val="PL_Company"/>
      <sheetName val="PL_NonTollMotorw"/>
      <sheetName val="PL_TollMotw"/>
      <sheetName val="PL_Airports"/>
      <sheetName val="PL_RailwayStations"/>
      <sheetName val="PL_Town"/>
      <sheetName val="PL_ShoppingMalls"/>
      <sheetName val="PL_FairsExhib"/>
      <sheetName val="PL_RetailParks"/>
      <sheetName val="PL_Roadside"/>
      <sheetName val="PL_REG"/>
      <sheetName val="PL_HQ"/>
      <sheetName val="Memoradum Account"/>
      <sheetName val="Check"/>
      <sheetName val="File"/>
      <sheetName val="conti IC"/>
      <sheetName val="Details BS"/>
      <sheetName val="Details P&amp;L"/>
      <sheetName val="Variance-asset"/>
      <sheetName val="Variance-liab"/>
      <sheetName val="Variance-PL"/>
      <sheetName val="Geographic Segment Reporting"/>
      <sheetName val="BS Segment Reporting "/>
      <sheetName val="BS_datafile"/>
      <sheetName val="P&amp;L_datafile"/>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ATG_Theme">
  <a:themeElements>
    <a:clrScheme name="Autogrill">
      <a:dk1>
        <a:srgbClr val="FFFFFF"/>
      </a:dk1>
      <a:lt1>
        <a:srgbClr val="5E6A71"/>
      </a:lt1>
      <a:dk2>
        <a:srgbClr val="FFFFFF"/>
      </a:dk2>
      <a:lt2>
        <a:srgbClr val="5E6A71"/>
      </a:lt2>
      <a:accent1>
        <a:srgbClr val="DDD3AF"/>
      </a:accent1>
      <a:accent2>
        <a:srgbClr val="D52B1E"/>
      </a:accent2>
      <a:accent3>
        <a:srgbClr val="C7B37F"/>
      </a:accent3>
      <a:accent4>
        <a:srgbClr val="A5ACAF"/>
      </a:accent4>
      <a:accent5>
        <a:srgbClr val="A71930"/>
      </a:accent5>
      <a:accent6>
        <a:srgbClr val="827C34"/>
      </a:accent6>
      <a:hlink>
        <a:srgbClr val="5E3032"/>
      </a:hlink>
      <a:folHlink>
        <a:srgbClr val="A09B59"/>
      </a:folHlink>
    </a:clrScheme>
    <a:fontScheme name="Astr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customProperty" Target="../customProperty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10"/>
  <sheetViews>
    <sheetView zoomScaleNormal="100" workbookViewId="0">
      <selection activeCell="A9" sqref="A9"/>
    </sheetView>
  </sheetViews>
  <sheetFormatPr defaultColWidth="0" defaultRowHeight="12.75" zeroHeight="1"/>
  <cols>
    <col min="1" max="1" width="48.7109375" customWidth="1"/>
    <col min="2" max="16384" width="8.85546875" hidden="1"/>
  </cols>
  <sheetData>
    <row r="1" spans="1:1" ht="15.75">
      <c r="A1" s="536" t="s">
        <v>294</v>
      </c>
    </row>
    <row r="2" spans="1:1">
      <c r="A2" s="537" t="s">
        <v>244</v>
      </c>
    </row>
    <row r="3" spans="1:1">
      <c r="A3" s="537" t="s">
        <v>246</v>
      </c>
    </row>
    <row r="4" spans="1:1">
      <c r="A4" s="537" t="s">
        <v>295</v>
      </c>
    </row>
    <row r="5" spans="1:1">
      <c r="A5" s="537" t="s">
        <v>248</v>
      </c>
    </row>
    <row r="6" spans="1:1">
      <c r="A6" s="537" t="s">
        <v>292</v>
      </c>
    </row>
    <row r="7" spans="1:1">
      <c r="A7" s="537" t="s">
        <v>293</v>
      </c>
    </row>
    <row r="8" spans="1:1">
      <c r="A8" s="537" t="s">
        <v>251</v>
      </c>
    </row>
    <row r="9" spans="1:1">
      <c r="A9" s="537" t="s">
        <v>266</v>
      </c>
    </row>
    <row r="10" spans="1:1">
      <c r="A10" s="537" t="s">
        <v>291</v>
      </c>
    </row>
  </sheetData>
  <hyperlinks>
    <hyperlink ref="A2" location="'P&amp;L_FY2017 reported'!A1" display="P&amp;L Consolidated Statement - Reported"/>
    <hyperlink ref="A3" location="'P&amp;L_FY2017 underlying'!A1" display="P&amp;L Consolidated Statement - Underlying"/>
    <hyperlink ref="A4" location="DVD_proposal!A1" display="Proposed dividend FY2017"/>
    <hyperlink ref="A5" location="'P&amp;L_FY2017 full'!A1" display="P&amp;L Consolidated Statement Details - Reported"/>
    <hyperlink ref="A6" location="'Detailed Revenue Growth '!A1" display="Detailed Revenue Growth"/>
    <hyperlink ref="A7" location="'Region detail_FY2017'!A1" display="Revenue &amp; EBITDA by Region"/>
    <hyperlink ref="A8" location="'Balance Sheet'!A1" display="Consolidated Balance Sheet"/>
    <hyperlink ref="A9" location="'Net Cash Flow'!A1" display="Detailed Net Cash Flow"/>
    <hyperlink ref="A10" location="'Debt Overview'!A1" display="Debt Overview"/>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theme="3" tint="-0.249977111117893"/>
  </sheetPr>
  <dimension ref="A1:T185"/>
  <sheetViews>
    <sheetView showGridLines="0" topLeftCell="C10" zoomScale="70" zoomScaleNormal="70" workbookViewId="0">
      <selection activeCell="J69" sqref="J69"/>
    </sheetView>
  </sheetViews>
  <sheetFormatPr defaultRowHeight="12.75" outlineLevelRow="1" outlineLevelCol="1"/>
  <cols>
    <col min="1" max="1" width="32.5703125" style="205" customWidth="1"/>
    <col min="2" max="2" width="25.28515625" style="206" customWidth="1" outlineLevel="1"/>
    <col min="3" max="3" width="33.42578125" style="205" customWidth="1"/>
    <col min="4" max="4" width="10.5703125" style="205" customWidth="1"/>
    <col min="5" max="5" width="10.5703125" style="209" customWidth="1"/>
  </cols>
  <sheetData>
    <row r="1" spans="1:6">
      <c r="A1" s="200" t="s">
        <v>77</v>
      </c>
      <c r="B1" s="200" t="s">
        <v>78</v>
      </c>
      <c r="C1" s="241">
        <v>1000000</v>
      </c>
      <c r="D1" s="242">
        <v>2015</v>
      </c>
      <c r="E1" s="242" t="s">
        <v>168</v>
      </c>
      <c r="F1" s="200" t="s">
        <v>79</v>
      </c>
    </row>
    <row r="2" spans="1:6" ht="24">
      <c r="A2" s="243" t="s">
        <v>80</v>
      </c>
      <c r="B2" s="244" t="s">
        <v>81</v>
      </c>
      <c r="C2" s="244" t="s">
        <v>82</v>
      </c>
      <c r="D2" s="245" t="s">
        <v>83</v>
      </c>
      <c r="E2" s="245" t="s">
        <v>84</v>
      </c>
      <c r="F2" s="200" t="s">
        <v>85</v>
      </c>
    </row>
    <row r="3" spans="1:6">
      <c r="B3" s="206" t="s">
        <v>95</v>
      </c>
      <c r="C3" s="207"/>
      <c r="D3" s="208"/>
      <c r="E3" s="242" t="s">
        <v>153</v>
      </c>
    </row>
    <row r="4" spans="1:6">
      <c r="A4" s="201" t="s">
        <v>34</v>
      </c>
      <c r="B4" s="202" t="s">
        <v>86</v>
      </c>
      <c r="C4" s="247" t="s">
        <v>155</v>
      </c>
      <c r="D4" s="210" t="e">
        <v>#NAME?</v>
      </c>
    </row>
    <row r="5" spans="1:6">
      <c r="A5" s="203" t="s">
        <v>34</v>
      </c>
      <c r="B5" s="204" t="s">
        <v>87</v>
      </c>
      <c r="C5" s="248" t="s">
        <v>35</v>
      </c>
      <c r="D5" s="211" t="e">
        <v>#NAME?</v>
      </c>
      <c r="E5" s="211" t="e">
        <v>#REF!</v>
      </c>
    </row>
    <row r="6" spans="1:6">
      <c r="A6" s="212" t="s">
        <v>36</v>
      </c>
      <c r="B6" s="213"/>
      <c r="C6" s="214"/>
      <c r="D6" s="215" t="e">
        <f>+SUM(D4:D5)</f>
        <v>#NAME?</v>
      </c>
      <c r="E6" s="211"/>
    </row>
    <row r="7" spans="1:6" ht="25.5">
      <c r="A7" s="203" t="s">
        <v>88</v>
      </c>
      <c r="B7" s="204" t="s">
        <v>89</v>
      </c>
      <c r="C7" s="249" t="s">
        <v>31</v>
      </c>
      <c r="D7" s="211" t="e">
        <v>#NAME?</v>
      </c>
      <c r="E7" s="211" t="e">
        <v>#REF!</v>
      </c>
    </row>
    <row r="8" spans="1:6">
      <c r="A8" s="203"/>
      <c r="B8" s="204" t="s">
        <v>89</v>
      </c>
      <c r="C8" s="248" t="s">
        <v>37</v>
      </c>
      <c r="D8" s="251" t="e">
        <f>+D27+D28</f>
        <v>#NAME?</v>
      </c>
      <c r="E8" s="211" t="e">
        <v>#REF!</v>
      </c>
    </row>
    <row r="9" spans="1:6">
      <c r="A9" s="203" t="s">
        <v>90</v>
      </c>
      <c r="B9" s="204" t="s">
        <v>89</v>
      </c>
      <c r="C9" s="248" t="s">
        <v>91</v>
      </c>
      <c r="D9" s="251" t="e">
        <f>+D31+D32</f>
        <v>#NAME?</v>
      </c>
      <c r="E9" s="211" t="e">
        <v>#REF!</v>
      </c>
    </row>
    <row r="10" spans="1:6">
      <c r="A10" s="203" t="s">
        <v>92</v>
      </c>
      <c r="B10" s="204" t="s">
        <v>89</v>
      </c>
      <c r="C10" s="248" t="s">
        <v>93</v>
      </c>
      <c r="D10" s="211" t="e">
        <v>#NAME?</v>
      </c>
      <c r="E10" s="211" t="e">
        <v>#REF!</v>
      </c>
    </row>
    <row r="11" spans="1:6">
      <c r="A11" s="203"/>
      <c r="B11" s="204"/>
      <c r="C11" s="248" t="s">
        <v>94</v>
      </c>
      <c r="D11" s="250" t="e">
        <f>+E11</f>
        <v>#REF!</v>
      </c>
      <c r="E11" s="211" t="e">
        <v>#REF!</v>
      </c>
    </row>
    <row r="12" spans="1:6">
      <c r="A12" s="212" t="s">
        <v>39</v>
      </c>
      <c r="B12" s="213"/>
      <c r="C12" s="214"/>
      <c r="D12" s="215" t="e">
        <f>SUM(D6:D11)</f>
        <v>#NAME?</v>
      </c>
      <c r="E12" s="211"/>
    </row>
    <row r="13" spans="1:6">
      <c r="A13" s="201" t="s">
        <v>34</v>
      </c>
      <c r="B13" s="202" t="s">
        <v>95</v>
      </c>
      <c r="C13" s="247" t="s">
        <v>170</v>
      </c>
      <c r="D13" s="210" t="e">
        <v>#NAME?</v>
      </c>
      <c r="E13" s="211"/>
    </row>
    <row r="14" spans="1:6">
      <c r="A14" s="208" t="s">
        <v>38</v>
      </c>
      <c r="B14" s="216"/>
      <c r="C14" s="217" t="s">
        <v>30</v>
      </c>
      <c r="D14" s="294" t="e">
        <f>+D13-D12</f>
        <v>#NAME?</v>
      </c>
    </row>
    <row r="15" spans="1:6">
      <c r="A15" s="208"/>
      <c r="B15" s="216"/>
      <c r="C15" s="218" t="s">
        <v>25</v>
      </c>
      <c r="D15" s="219"/>
    </row>
    <row r="16" spans="1:6" ht="13.5" thickBot="1">
      <c r="A16" s="220" t="s">
        <v>32</v>
      </c>
      <c r="B16" s="221"/>
      <c r="C16" s="222"/>
      <c r="D16" s="222"/>
    </row>
    <row r="17" spans="1:20">
      <c r="A17" s="223">
        <v>42277</v>
      </c>
      <c r="B17" s="246" t="s">
        <v>154</v>
      </c>
      <c r="C17" s="224"/>
      <c r="D17" s="225" t="e">
        <f>+D4</f>
        <v>#NAME?</v>
      </c>
    </row>
    <row r="18" spans="1:20" ht="25.5">
      <c r="A18" s="226" t="s">
        <v>96</v>
      </c>
      <c r="B18" s="226" t="s">
        <v>97</v>
      </c>
      <c r="C18" s="227" t="e">
        <f>ABS(D5)</f>
        <v>#NAME?</v>
      </c>
      <c r="D18" s="228" t="e">
        <f>+D17</f>
        <v>#NAME?</v>
      </c>
    </row>
    <row r="19" spans="1:20" ht="25.5">
      <c r="A19" s="229" t="s">
        <v>98</v>
      </c>
      <c r="B19" s="229" t="s">
        <v>99</v>
      </c>
      <c r="C19" s="230" t="e">
        <f>-D7</f>
        <v>#NAME?</v>
      </c>
      <c r="D19" s="228" t="e">
        <f>+D18+C18-C19</f>
        <v>#NAME?</v>
      </c>
    </row>
    <row r="20" spans="1:20" ht="25.5">
      <c r="A20" s="229" t="s">
        <v>100</v>
      </c>
      <c r="B20" s="229" t="s">
        <v>136</v>
      </c>
      <c r="C20" s="227" t="e">
        <f>+D8</f>
        <v>#NAME?</v>
      </c>
      <c r="D20" s="228" t="e">
        <f>+D19</f>
        <v>#NAME?</v>
      </c>
    </row>
    <row r="21" spans="1:20" ht="25.5" hidden="1" outlineLevel="1">
      <c r="A21" s="231" t="s">
        <v>55</v>
      </c>
      <c r="B21" s="231" t="s">
        <v>101</v>
      </c>
      <c r="C21" s="230" t="e">
        <f>-D9</f>
        <v>#NAME?</v>
      </c>
      <c r="D21" s="228" t="e">
        <f>+D20+C20-C21</f>
        <v>#NAME?</v>
      </c>
    </row>
    <row r="22" spans="1:20" ht="14.25" collapsed="1">
      <c r="A22" s="231" t="s">
        <v>72</v>
      </c>
      <c r="B22" s="231" t="s">
        <v>135</v>
      </c>
      <c r="C22" s="227" t="e">
        <f>+ABS(D11)</f>
        <v>#REF!</v>
      </c>
      <c r="D22" s="232" t="e">
        <f>+D20+C20</f>
        <v>#NAME?</v>
      </c>
    </row>
    <row r="23" spans="1:20" ht="13.5" thickBot="1">
      <c r="A23" s="223">
        <v>42369</v>
      </c>
      <c r="B23" s="246" t="s">
        <v>169</v>
      </c>
      <c r="C23" s="233"/>
      <c r="D23" s="234" t="e">
        <f>+D22+C22</f>
        <v>#NAME?</v>
      </c>
    </row>
    <row r="24" spans="1:20">
      <c r="D24" s="235" t="e">
        <f>+D13-D23</f>
        <v>#NAME?</v>
      </c>
    </row>
    <row r="26" spans="1:20">
      <c r="A26" s="262" t="s">
        <v>37</v>
      </c>
    </row>
    <row r="27" spans="1:20" s="17" customFormat="1" ht="16.5" customHeight="1">
      <c r="A27" s="203" t="s">
        <v>102</v>
      </c>
      <c r="B27" s="204" t="s">
        <v>89</v>
      </c>
      <c r="C27" s="236"/>
      <c r="D27" s="211" t="e">
        <v>#NAME?</v>
      </c>
      <c r="E27" s="237"/>
      <c r="F27" s="238"/>
      <c r="G27" s="238"/>
      <c r="H27" s="238"/>
      <c r="I27" s="238"/>
      <c r="J27" s="238"/>
      <c r="K27" s="238"/>
      <c r="L27" s="238"/>
      <c r="M27" s="238"/>
      <c r="N27" s="238"/>
      <c r="O27" s="238"/>
      <c r="P27" s="238"/>
      <c r="Q27" s="238"/>
      <c r="R27" s="238"/>
      <c r="S27" s="238"/>
      <c r="T27" s="238"/>
    </row>
    <row r="28" spans="1:20">
      <c r="A28" s="203" t="s">
        <v>103</v>
      </c>
      <c r="B28" s="204" t="s">
        <v>89</v>
      </c>
      <c r="D28" s="211" t="e">
        <v>#NAME?</v>
      </c>
    </row>
    <row r="30" spans="1:20">
      <c r="A30" s="262" t="s">
        <v>91</v>
      </c>
    </row>
    <row r="31" spans="1:20">
      <c r="A31" s="203" t="s">
        <v>90</v>
      </c>
      <c r="B31" s="204" t="s">
        <v>89</v>
      </c>
      <c r="D31" s="211" t="e">
        <v>#NAME?</v>
      </c>
    </row>
    <row r="32" spans="1:20">
      <c r="A32" s="203" t="s">
        <v>104</v>
      </c>
      <c r="B32" s="204" t="s">
        <v>89</v>
      </c>
      <c r="D32" s="211" t="e">
        <v>#NAME?</v>
      </c>
    </row>
    <row r="33" spans="1:5">
      <c r="A33" s="263"/>
      <c r="B33" s="264"/>
      <c r="D33" s="265"/>
    </row>
    <row r="34" spans="1:5">
      <c r="A34" s="266" t="s">
        <v>94</v>
      </c>
      <c r="C34" s="295" t="e">
        <f>SUM(C35:C74)</f>
        <v>#NAME?</v>
      </c>
      <c r="D34" s="295" t="e">
        <f>SUM(D35:D74)</f>
        <v>#NAME?</v>
      </c>
      <c r="E34" s="295" t="e">
        <f>SUM(E35:E74)</f>
        <v>#NAME?</v>
      </c>
    </row>
    <row r="35" spans="1:5">
      <c r="A35" s="296" t="s">
        <v>157</v>
      </c>
      <c r="B35" s="297" t="s">
        <v>89</v>
      </c>
      <c r="C35" s="295" t="e">
        <f>+D35-E35</f>
        <v>#NAME?</v>
      </c>
      <c r="D35" s="211" t="e">
        <v>#NAME?</v>
      </c>
      <c r="E35" s="211" t="e">
        <v>#NAME?</v>
      </c>
    </row>
    <row r="36" spans="1:5">
      <c r="A36" s="298" t="s">
        <v>158</v>
      </c>
      <c r="B36" s="299" t="s">
        <v>89</v>
      </c>
      <c r="C36" s="295" t="e">
        <f t="shared" ref="C36:C74" si="0">+D36-E36</f>
        <v>#NAME?</v>
      </c>
      <c r="D36" s="211" t="e">
        <v>#NAME?</v>
      </c>
      <c r="E36" s="211" t="e">
        <v>#NAME?</v>
      </c>
    </row>
    <row r="37" spans="1:5">
      <c r="A37" s="298" t="s">
        <v>159</v>
      </c>
      <c r="B37" s="299" t="s">
        <v>89</v>
      </c>
      <c r="C37" s="295" t="e">
        <f t="shared" si="0"/>
        <v>#NAME?</v>
      </c>
      <c r="D37" s="211" t="e">
        <v>#NAME?</v>
      </c>
      <c r="E37" s="211" t="e">
        <v>#NAME?</v>
      </c>
    </row>
    <row r="38" spans="1:5">
      <c r="A38" s="298" t="s">
        <v>160</v>
      </c>
      <c r="B38" s="299" t="s">
        <v>89</v>
      </c>
      <c r="C38" s="295" t="e">
        <f t="shared" si="0"/>
        <v>#NAME?</v>
      </c>
      <c r="D38" s="211" t="e">
        <v>#NAME?</v>
      </c>
      <c r="E38" s="211" t="e">
        <v>#NAME?</v>
      </c>
    </row>
    <row r="39" spans="1:5">
      <c r="A39" s="298" t="s">
        <v>161</v>
      </c>
      <c r="B39" s="299" t="s">
        <v>89</v>
      </c>
      <c r="C39" s="295" t="e">
        <f t="shared" si="0"/>
        <v>#NAME?</v>
      </c>
      <c r="D39" s="211" t="e">
        <v>#NAME?</v>
      </c>
      <c r="E39" s="211" t="e">
        <v>#NAME?</v>
      </c>
    </row>
    <row r="40" spans="1:5">
      <c r="A40" s="298" t="s">
        <v>162</v>
      </c>
      <c r="B40" s="299" t="s">
        <v>89</v>
      </c>
      <c r="C40" s="295" t="e">
        <f t="shared" si="0"/>
        <v>#NAME?</v>
      </c>
      <c r="D40" s="211" t="e">
        <v>#NAME?</v>
      </c>
      <c r="E40" s="211" t="e">
        <v>#NAME?</v>
      </c>
    </row>
    <row r="41" spans="1:5">
      <c r="A41" s="298" t="s">
        <v>163</v>
      </c>
      <c r="B41" s="299" t="s">
        <v>89</v>
      </c>
      <c r="C41" s="295" t="e">
        <f t="shared" si="0"/>
        <v>#NAME?</v>
      </c>
      <c r="D41" s="211" t="e">
        <v>#NAME?</v>
      </c>
      <c r="E41" s="211" t="e">
        <v>#NAME?</v>
      </c>
    </row>
    <row r="42" spans="1:5">
      <c r="A42" s="298" t="s">
        <v>164</v>
      </c>
      <c r="B42" s="299" t="s">
        <v>89</v>
      </c>
      <c r="C42" s="295" t="e">
        <f t="shared" si="0"/>
        <v>#NAME?</v>
      </c>
      <c r="D42" s="211" t="e">
        <v>#NAME?</v>
      </c>
      <c r="E42" s="211" t="e">
        <v>#NAME?</v>
      </c>
    </row>
    <row r="43" spans="1:5">
      <c r="A43" s="298" t="s">
        <v>165</v>
      </c>
      <c r="B43" s="299" t="s">
        <v>89</v>
      </c>
      <c r="C43" s="295" t="e">
        <f t="shared" si="0"/>
        <v>#NAME?</v>
      </c>
      <c r="D43" s="211" t="e">
        <v>#NAME?</v>
      </c>
      <c r="E43" s="211" t="e">
        <v>#NAME?</v>
      </c>
    </row>
    <row r="44" spans="1:5">
      <c r="A44" s="300" t="s">
        <v>166</v>
      </c>
      <c r="B44" s="301" t="s">
        <v>89</v>
      </c>
      <c r="C44" s="295" t="e">
        <f t="shared" si="0"/>
        <v>#NAME?</v>
      </c>
      <c r="D44" s="211" t="e">
        <v>#NAME?</v>
      </c>
      <c r="E44" s="211" t="e">
        <v>#NAME?</v>
      </c>
    </row>
    <row r="45" spans="1:5">
      <c r="A45" s="252" t="s">
        <v>105</v>
      </c>
      <c r="B45" s="253" t="s">
        <v>89</v>
      </c>
      <c r="C45" s="295" t="e">
        <f t="shared" si="0"/>
        <v>#NAME?</v>
      </c>
      <c r="D45" s="211" t="e">
        <v>#NAME?</v>
      </c>
      <c r="E45" s="211" t="e">
        <v>#NAME?</v>
      </c>
    </row>
    <row r="46" spans="1:5">
      <c r="A46" s="254" t="s">
        <v>106</v>
      </c>
      <c r="B46" s="255" t="s">
        <v>89</v>
      </c>
      <c r="C46" s="295" t="e">
        <f t="shared" si="0"/>
        <v>#NAME?</v>
      </c>
      <c r="D46" s="211" t="e">
        <v>#NAME?</v>
      </c>
      <c r="E46" s="211" t="e">
        <v>#NAME?</v>
      </c>
    </row>
    <row r="47" spans="1:5">
      <c r="A47" s="254" t="s">
        <v>107</v>
      </c>
      <c r="B47" s="255" t="s">
        <v>89</v>
      </c>
      <c r="C47" s="295" t="e">
        <f t="shared" si="0"/>
        <v>#NAME?</v>
      </c>
      <c r="D47" s="211" t="e">
        <v>#NAME?</v>
      </c>
      <c r="E47" s="211" t="e">
        <v>#NAME?</v>
      </c>
    </row>
    <row r="48" spans="1:5">
      <c r="A48" s="254" t="s">
        <v>108</v>
      </c>
      <c r="B48" s="255" t="s">
        <v>89</v>
      </c>
      <c r="C48" s="295" t="e">
        <f t="shared" si="0"/>
        <v>#NAME?</v>
      </c>
      <c r="D48" s="211" t="e">
        <v>#NAME?</v>
      </c>
      <c r="E48" s="211" t="e">
        <v>#NAME?</v>
      </c>
    </row>
    <row r="49" spans="1:5">
      <c r="A49" s="254" t="s">
        <v>109</v>
      </c>
      <c r="B49" s="255" t="s">
        <v>89</v>
      </c>
      <c r="C49" s="295" t="e">
        <f t="shared" si="0"/>
        <v>#NAME?</v>
      </c>
      <c r="D49" s="211" t="e">
        <v>#NAME?</v>
      </c>
      <c r="E49" s="211" t="e">
        <v>#NAME?</v>
      </c>
    </row>
    <row r="50" spans="1:5">
      <c r="A50" s="254" t="s">
        <v>110</v>
      </c>
      <c r="B50" s="255" t="s">
        <v>89</v>
      </c>
      <c r="C50" s="295" t="e">
        <f t="shared" si="0"/>
        <v>#NAME?</v>
      </c>
      <c r="D50" s="211" t="e">
        <v>#NAME?</v>
      </c>
      <c r="E50" s="211" t="e">
        <v>#NAME?</v>
      </c>
    </row>
    <row r="51" spans="1:5">
      <c r="A51" s="254" t="s">
        <v>111</v>
      </c>
      <c r="B51" s="255" t="s">
        <v>89</v>
      </c>
      <c r="C51" s="295" t="e">
        <f t="shared" si="0"/>
        <v>#NAME?</v>
      </c>
      <c r="D51" s="211" t="e">
        <v>#NAME?</v>
      </c>
      <c r="E51" s="211" t="e">
        <v>#NAME?</v>
      </c>
    </row>
    <row r="52" spans="1:5">
      <c r="A52" s="254" t="s">
        <v>112</v>
      </c>
      <c r="B52" s="255" t="s">
        <v>89</v>
      </c>
      <c r="C52" s="295" t="e">
        <f t="shared" si="0"/>
        <v>#NAME?</v>
      </c>
      <c r="D52" s="211" t="e">
        <v>#NAME?</v>
      </c>
      <c r="E52" s="211" t="e">
        <v>#NAME?</v>
      </c>
    </row>
    <row r="53" spans="1:5">
      <c r="A53" s="254" t="s">
        <v>113</v>
      </c>
      <c r="B53" s="255" t="s">
        <v>89</v>
      </c>
      <c r="C53" s="295" t="e">
        <f t="shared" si="0"/>
        <v>#NAME?</v>
      </c>
      <c r="D53" s="211" t="e">
        <v>#NAME?</v>
      </c>
      <c r="E53" s="211" t="e">
        <v>#NAME?</v>
      </c>
    </row>
    <row r="54" spans="1:5">
      <c r="A54" s="254" t="s">
        <v>114</v>
      </c>
      <c r="B54" s="255" t="s">
        <v>89</v>
      </c>
      <c r="C54" s="295" t="e">
        <f t="shared" si="0"/>
        <v>#NAME?</v>
      </c>
      <c r="D54" s="211" t="e">
        <v>#NAME?</v>
      </c>
      <c r="E54" s="211" t="e">
        <v>#NAME?</v>
      </c>
    </row>
    <row r="55" spans="1:5">
      <c r="A55" s="254" t="s">
        <v>115</v>
      </c>
      <c r="B55" s="255" t="s">
        <v>89</v>
      </c>
      <c r="C55" s="295" t="e">
        <f t="shared" si="0"/>
        <v>#NAME?</v>
      </c>
      <c r="D55" s="211" t="e">
        <v>#NAME?</v>
      </c>
      <c r="E55" s="211" t="e">
        <v>#NAME?</v>
      </c>
    </row>
    <row r="56" spans="1:5">
      <c r="A56" s="254" t="s">
        <v>116</v>
      </c>
      <c r="B56" s="255" t="s">
        <v>89</v>
      </c>
      <c r="C56" s="295" t="e">
        <f t="shared" si="0"/>
        <v>#NAME?</v>
      </c>
      <c r="D56" s="211" t="e">
        <v>#NAME?</v>
      </c>
      <c r="E56" s="211" t="e">
        <v>#NAME?</v>
      </c>
    </row>
    <row r="57" spans="1:5">
      <c r="A57" s="254" t="s">
        <v>117</v>
      </c>
      <c r="B57" s="255" t="s">
        <v>89</v>
      </c>
      <c r="C57" s="295" t="e">
        <f t="shared" si="0"/>
        <v>#NAME?</v>
      </c>
      <c r="D57" s="211" t="e">
        <v>#NAME?</v>
      </c>
      <c r="E57" s="211" t="e">
        <v>#NAME?</v>
      </c>
    </row>
    <row r="58" spans="1:5">
      <c r="A58" s="254" t="s">
        <v>118</v>
      </c>
      <c r="B58" s="255" t="s">
        <v>89</v>
      </c>
      <c r="C58" s="295" t="e">
        <f t="shared" si="0"/>
        <v>#NAME?</v>
      </c>
      <c r="D58" s="211" t="e">
        <v>#NAME?</v>
      </c>
      <c r="E58" s="211" t="e">
        <v>#NAME?</v>
      </c>
    </row>
    <row r="59" spans="1:5">
      <c r="A59" s="254" t="s">
        <v>119</v>
      </c>
      <c r="B59" s="255" t="s">
        <v>89</v>
      </c>
      <c r="C59" s="295" t="e">
        <f t="shared" si="0"/>
        <v>#NAME?</v>
      </c>
      <c r="D59" s="211" t="e">
        <v>#NAME?</v>
      </c>
      <c r="E59" s="211" t="e">
        <v>#NAME?</v>
      </c>
    </row>
    <row r="60" spans="1:5">
      <c r="A60" s="254" t="s">
        <v>120</v>
      </c>
      <c r="B60" s="255" t="s">
        <v>89</v>
      </c>
      <c r="C60" s="295" t="e">
        <f t="shared" si="0"/>
        <v>#NAME?</v>
      </c>
      <c r="D60" s="211" t="e">
        <v>#NAME?</v>
      </c>
      <c r="E60" s="211" t="e">
        <v>#NAME?</v>
      </c>
    </row>
    <row r="61" spans="1:5">
      <c r="A61" s="254" t="s">
        <v>121</v>
      </c>
      <c r="B61" s="255" t="s">
        <v>89</v>
      </c>
      <c r="C61" s="295" t="e">
        <f t="shared" si="0"/>
        <v>#NAME?</v>
      </c>
      <c r="D61" s="211" t="e">
        <v>#NAME?</v>
      </c>
      <c r="E61" s="211" t="e">
        <v>#NAME?</v>
      </c>
    </row>
    <row r="62" spans="1:5">
      <c r="A62" s="254" t="s">
        <v>122</v>
      </c>
      <c r="B62" s="255" t="s">
        <v>89</v>
      </c>
      <c r="C62" s="295" t="e">
        <f t="shared" si="0"/>
        <v>#NAME?</v>
      </c>
      <c r="D62" s="211" t="e">
        <v>#NAME?</v>
      </c>
      <c r="E62" s="211" t="e">
        <v>#NAME?</v>
      </c>
    </row>
    <row r="63" spans="1:5">
      <c r="A63" s="254" t="s">
        <v>123</v>
      </c>
      <c r="B63" s="255" t="s">
        <v>89</v>
      </c>
      <c r="C63" s="295" t="e">
        <f t="shared" si="0"/>
        <v>#NAME?</v>
      </c>
      <c r="D63" s="211" t="e">
        <v>#NAME?</v>
      </c>
      <c r="E63" s="211" t="e">
        <v>#NAME?</v>
      </c>
    </row>
    <row r="64" spans="1:5">
      <c r="A64" s="254" t="s">
        <v>124</v>
      </c>
      <c r="B64" s="255" t="s">
        <v>89</v>
      </c>
      <c r="C64" s="295" t="e">
        <f t="shared" si="0"/>
        <v>#NAME?</v>
      </c>
      <c r="D64" s="211" t="e">
        <v>#NAME?</v>
      </c>
      <c r="E64" s="211" t="e">
        <v>#NAME?</v>
      </c>
    </row>
    <row r="65" spans="1:5">
      <c r="A65" s="254" t="s">
        <v>125</v>
      </c>
      <c r="B65" s="255" t="s">
        <v>89</v>
      </c>
      <c r="C65" s="295" t="e">
        <f t="shared" si="0"/>
        <v>#NAME?</v>
      </c>
      <c r="D65" s="211" t="e">
        <v>#NAME?</v>
      </c>
      <c r="E65" s="211" t="e">
        <v>#NAME?</v>
      </c>
    </row>
    <row r="66" spans="1:5">
      <c r="A66" s="254" t="s">
        <v>126</v>
      </c>
      <c r="B66" s="255" t="s">
        <v>89</v>
      </c>
      <c r="C66" s="295" t="e">
        <f t="shared" si="0"/>
        <v>#NAME?</v>
      </c>
      <c r="D66" s="211" t="e">
        <v>#NAME?</v>
      </c>
      <c r="E66" s="211" t="e">
        <v>#NAME?</v>
      </c>
    </row>
    <row r="67" spans="1:5">
      <c r="A67" s="254" t="s">
        <v>127</v>
      </c>
      <c r="B67" s="255" t="s">
        <v>89</v>
      </c>
      <c r="C67" s="295" t="e">
        <f t="shared" si="0"/>
        <v>#NAME?</v>
      </c>
      <c r="D67" s="211" t="e">
        <v>#NAME?</v>
      </c>
      <c r="E67" s="211" t="e">
        <v>#NAME?</v>
      </c>
    </row>
    <row r="68" spans="1:5">
      <c r="A68" s="254" t="s">
        <v>167</v>
      </c>
      <c r="B68" s="255" t="s">
        <v>89</v>
      </c>
      <c r="C68" s="295" t="e">
        <f t="shared" si="0"/>
        <v>#NAME?</v>
      </c>
      <c r="D68" s="211" t="e">
        <v>#NAME?</v>
      </c>
      <c r="E68" s="211" t="e">
        <v>#NAME?</v>
      </c>
    </row>
    <row r="69" spans="1:5">
      <c r="A69" s="256" t="s">
        <v>34</v>
      </c>
      <c r="B69" s="257" t="s">
        <v>128</v>
      </c>
      <c r="C69" s="295" t="e">
        <f t="shared" si="0"/>
        <v>#NAME?</v>
      </c>
      <c r="D69" s="211" t="e">
        <v>#NAME?</v>
      </c>
      <c r="E69" s="211" t="e">
        <v>#NAME?</v>
      </c>
    </row>
    <row r="70" spans="1:5">
      <c r="A70" s="258" t="s">
        <v>34</v>
      </c>
      <c r="B70" s="259" t="s">
        <v>129</v>
      </c>
      <c r="C70" s="295" t="e">
        <f t="shared" si="0"/>
        <v>#NAME?</v>
      </c>
      <c r="D70" s="211" t="e">
        <v>#NAME?</v>
      </c>
      <c r="E70" s="211" t="e">
        <v>#NAME?</v>
      </c>
    </row>
    <row r="71" spans="1:5">
      <c r="A71" s="258" t="s">
        <v>34</v>
      </c>
      <c r="B71" s="259" t="s">
        <v>130</v>
      </c>
      <c r="C71" s="295" t="e">
        <f t="shared" si="0"/>
        <v>#NAME?</v>
      </c>
      <c r="D71" s="211" t="e">
        <v>#NAME?</v>
      </c>
      <c r="E71" s="211" t="e">
        <v>#NAME?</v>
      </c>
    </row>
    <row r="72" spans="1:5">
      <c r="A72" s="258" t="s">
        <v>34</v>
      </c>
      <c r="B72" s="259" t="s">
        <v>131</v>
      </c>
      <c r="C72" s="295" t="e">
        <f t="shared" si="0"/>
        <v>#NAME?</v>
      </c>
      <c r="D72" s="211" t="e">
        <v>#NAME?</v>
      </c>
      <c r="E72" s="211" t="e">
        <v>#NAME?</v>
      </c>
    </row>
    <row r="73" spans="1:5">
      <c r="A73" s="258" t="s">
        <v>34</v>
      </c>
      <c r="B73" s="259" t="s">
        <v>132</v>
      </c>
      <c r="C73" s="295" t="e">
        <f t="shared" si="0"/>
        <v>#NAME?</v>
      </c>
      <c r="D73" s="211" t="e">
        <v>#NAME?</v>
      </c>
      <c r="E73" s="211" t="e">
        <v>#NAME?</v>
      </c>
    </row>
    <row r="74" spans="1:5">
      <c r="A74" s="258" t="s">
        <v>34</v>
      </c>
      <c r="B74" s="259" t="s">
        <v>133</v>
      </c>
      <c r="C74" s="295" t="e">
        <f t="shared" si="0"/>
        <v>#NAME?</v>
      </c>
      <c r="D74" s="211" t="e">
        <v>#NAME?</v>
      </c>
      <c r="E74" s="211" t="e">
        <v>#NAME?</v>
      </c>
    </row>
    <row r="75" spans="1:5">
      <c r="A75" s="260" t="s">
        <v>34</v>
      </c>
      <c r="B75" s="261" t="s">
        <v>134</v>
      </c>
    </row>
    <row r="109" spans="1:5">
      <c r="A109" s="239"/>
      <c r="B109" s="240"/>
      <c r="C109" s="239"/>
      <c r="D109" s="239"/>
      <c r="E109" s="239"/>
    </row>
    <row r="110" spans="1:5">
      <c r="A110" s="239"/>
      <c r="B110" s="240"/>
      <c r="C110" s="239"/>
      <c r="D110" s="239"/>
      <c r="E110" s="239"/>
    </row>
    <row r="111" spans="1:5">
      <c r="A111" s="239"/>
      <c r="B111" s="240"/>
      <c r="C111" s="239"/>
      <c r="D111" s="239"/>
      <c r="E111" s="239"/>
    </row>
    <row r="112" spans="1:5">
      <c r="A112" s="239"/>
      <c r="B112" s="240"/>
      <c r="C112" s="239"/>
      <c r="D112" s="239"/>
      <c r="E112" s="239"/>
    </row>
    <row r="113" spans="1:5">
      <c r="A113" s="239"/>
      <c r="B113" s="240"/>
      <c r="C113" s="239"/>
      <c r="D113" s="239"/>
      <c r="E113" s="239"/>
    </row>
    <row r="114" spans="1:5">
      <c r="A114" s="239"/>
      <c r="B114" s="240"/>
      <c r="C114" s="239"/>
      <c r="D114" s="239"/>
      <c r="E114" s="239"/>
    </row>
    <row r="115" spans="1:5">
      <c r="A115" s="239"/>
      <c r="B115" s="240"/>
      <c r="C115" s="239"/>
      <c r="D115" s="239"/>
      <c r="E115" s="239"/>
    </row>
    <row r="116" spans="1:5">
      <c r="A116" s="239"/>
      <c r="B116" s="240"/>
      <c r="C116" s="239"/>
      <c r="D116" s="239"/>
      <c r="E116" s="239"/>
    </row>
    <row r="117" spans="1:5">
      <c r="A117" s="239"/>
      <c r="B117" s="240"/>
      <c r="C117" s="239"/>
      <c r="D117" s="239"/>
      <c r="E117" s="239"/>
    </row>
    <row r="118" spans="1:5">
      <c r="A118" s="239"/>
      <c r="B118" s="240"/>
      <c r="C118" s="239"/>
      <c r="D118" s="239"/>
      <c r="E118" s="239"/>
    </row>
    <row r="119" spans="1:5">
      <c r="A119" s="239"/>
      <c r="B119" s="240"/>
      <c r="C119" s="239"/>
      <c r="D119" s="239"/>
      <c r="E119" s="239"/>
    </row>
    <row r="120" spans="1:5">
      <c r="A120" s="239"/>
      <c r="B120" s="240"/>
      <c r="C120" s="239"/>
      <c r="D120" s="239"/>
      <c r="E120" s="239"/>
    </row>
    <row r="121" spans="1:5">
      <c r="A121" s="239"/>
      <c r="B121" s="240"/>
      <c r="C121" s="239"/>
      <c r="D121" s="239"/>
      <c r="E121" s="239"/>
    </row>
    <row r="122" spans="1:5">
      <c r="A122" s="239"/>
      <c r="B122" s="240"/>
      <c r="C122" s="239"/>
      <c r="D122" s="239"/>
      <c r="E122" s="239"/>
    </row>
    <row r="123" spans="1:5">
      <c r="A123" s="239"/>
      <c r="B123" s="240"/>
      <c r="C123" s="239"/>
      <c r="D123" s="239"/>
      <c r="E123" s="239"/>
    </row>
    <row r="124" spans="1:5">
      <c r="A124" s="239"/>
      <c r="B124" s="240"/>
      <c r="C124" s="239"/>
      <c r="D124" s="239"/>
      <c r="E124" s="239"/>
    </row>
    <row r="125" spans="1:5">
      <c r="A125" s="239"/>
      <c r="B125" s="240"/>
      <c r="C125" s="239"/>
      <c r="D125" s="239"/>
      <c r="E125" s="239"/>
    </row>
    <row r="126" spans="1:5">
      <c r="A126" s="239"/>
      <c r="B126" s="240"/>
      <c r="C126" s="239"/>
      <c r="D126" s="239"/>
      <c r="E126" s="239"/>
    </row>
    <row r="127" spans="1:5">
      <c r="A127" s="239"/>
      <c r="B127" s="240"/>
      <c r="C127" s="239"/>
      <c r="D127" s="239"/>
      <c r="E127" s="239"/>
    </row>
    <row r="128" spans="1:5">
      <c r="A128" s="239"/>
      <c r="B128" s="240"/>
      <c r="C128" s="239"/>
      <c r="D128" s="239"/>
      <c r="E128" s="239"/>
    </row>
    <row r="129" spans="1:5">
      <c r="A129" s="239"/>
      <c r="B129" s="240"/>
      <c r="C129" s="239"/>
      <c r="D129" s="239"/>
      <c r="E129" s="239"/>
    </row>
    <row r="130" spans="1:5">
      <c r="A130" s="239"/>
      <c r="B130" s="240"/>
      <c r="C130" s="239"/>
      <c r="D130" s="239"/>
      <c r="E130" s="239"/>
    </row>
    <row r="131" spans="1:5">
      <c r="A131" s="239"/>
      <c r="B131" s="240"/>
      <c r="C131" s="239"/>
      <c r="D131" s="239"/>
      <c r="E131" s="239"/>
    </row>
    <row r="132" spans="1:5">
      <c r="A132" s="239"/>
      <c r="B132" s="240"/>
      <c r="C132" s="239"/>
      <c r="D132" s="239"/>
      <c r="E132" s="239"/>
    </row>
    <row r="133" spans="1:5">
      <c r="A133" s="239"/>
      <c r="B133" s="240"/>
      <c r="C133" s="239"/>
      <c r="D133" s="239"/>
      <c r="E133" s="239"/>
    </row>
    <row r="134" spans="1:5">
      <c r="A134" s="239"/>
      <c r="B134" s="240"/>
      <c r="C134" s="239"/>
      <c r="D134" s="239"/>
      <c r="E134" s="239"/>
    </row>
    <row r="135" spans="1:5">
      <c r="A135" s="239"/>
      <c r="B135" s="240"/>
      <c r="C135" s="239"/>
      <c r="D135" s="239"/>
      <c r="E135" s="239"/>
    </row>
    <row r="136" spans="1:5">
      <c r="A136" s="239"/>
      <c r="B136" s="240"/>
      <c r="C136" s="239"/>
      <c r="D136" s="239"/>
      <c r="E136" s="239"/>
    </row>
    <row r="137" spans="1:5">
      <c r="A137" s="239"/>
      <c r="B137" s="240"/>
      <c r="C137" s="239"/>
      <c r="D137" s="239"/>
      <c r="E137" s="239"/>
    </row>
    <row r="138" spans="1:5">
      <c r="A138" s="239"/>
      <c r="B138" s="240"/>
      <c r="C138" s="239"/>
      <c r="D138" s="239"/>
      <c r="E138" s="239"/>
    </row>
    <row r="139" spans="1:5">
      <c r="A139" s="239"/>
      <c r="B139" s="240"/>
      <c r="C139" s="239"/>
      <c r="D139" s="239"/>
      <c r="E139" s="239"/>
    </row>
    <row r="140" spans="1:5">
      <c r="A140" s="239"/>
      <c r="B140" s="240"/>
      <c r="C140" s="239"/>
      <c r="D140" s="239"/>
      <c r="E140" s="239"/>
    </row>
    <row r="141" spans="1:5">
      <c r="A141" s="239"/>
      <c r="B141" s="240"/>
      <c r="C141" s="239"/>
      <c r="D141" s="239"/>
      <c r="E141" s="239"/>
    </row>
    <row r="142" spans="1:5">
      <c r="A142" s="239"/>
      <c r="B142" s="240"/>
      <c r="C142" s="239"/>
      <c r="D142" s="239"/>
      <c r="E142" s="239"/>
    </row>
    <row r="143" spans="1:5">
      <c r="A143" s="239"/>
      <c r="B143" s="240"/>
      <c r="C143" s="239"/>
      <c r="D143" s="239"/>
      <c r="E143" s="239"/>
    </row>
    <row r="144" spans="1:5">
      <c r="A144" s="239"/>
      <c r="B144" s="240"/>
      <c r="C144" s="239"/>
      <c r="D144" s="239"/>
      <c r="E144" s="239"/>
    </row>
    <row r="145" spans="1:5">
      <c r="A145" s="239"/>
      <c r="B145" s="240"/>
      <c r="C145" s="239"/>
      <c r="D145" s="239"/>
      <c r="E145" s="239"/>
    </row>
    <row r="146" spans="1:5">
      <c r="A146" s="239"/>
      <c r="B146" s="240"/>
      <c r="C146" s="239"/>
      <c r="D146" s="239"/>
      <c r="E146" s="239"/>
    </row>
    <row r="147" spans="1:5">
      <c r="A147" s="239"/>
      <c r="B147" s="240"/>
      <c r="C147" s="239"/>
      <c r="D147" s="239"/>
      <c r="E147" s="239"/>
    </row>
    <row r="148" spans="1:5">
      <c r="A148" s="239"/>
      <c r="B148" s="240"/>
      <c r="C148" s="239"/>
      <c r="D148" s="239"/>
      <c r="E148" s="239"/>
    </row>
    <row r="149" spans="1:5">
      <c r="A149" s="239"/>
      <c r="B149" s="240"/>
      <c r="C149" s="239"/>
      <c r="D149" s="239"/>
      <c r="E149" s="239"/>
    </row>
    <row r="150" spans="1:5">
      <c r="A150" s="239"/>
      <c r="B150" s="240"/>
      <c r="C150" s="239"/>
      <c r="D150" s="239"/>
      <c r="E150" s="239"/>
    </row>
    <row r="151" spans="1:5">
      <c r="A151" s="239"/>
      <c r="B151" s="240"/>
      <c r="C151" s="239"/>
      <c r="D151" s="239"/>
      <c r="E151" s="239"/>
    </row>
    <row r="152" spans="1:5">
      <c r="A152" s="239"/>
      <c r="B152" s="240"/>
      <c r="C152" s="239"/>
      <c r="D152" s="239"/>
      <c r="E152" s="239"/>
    </row>
    <row r="153" spans="1:5">
      <c r="A153" s="239"/>
      <c r="B153" s="240"/>
      <c r="C153" s="239"/>
      <c r="D153" s="239"/>
      <c r="E153" s="239"/>
    </row>
    <row r="154" spans="1:5">
      <c r="A154" s="239"/>
      <c r="B154" s="240"/>
      <c r="C154" s="239"/>
      <c r="D154" s="239"/>
      <c r="E154" s="239"/>
    </row>
    <row r="155" spans="1:5">
      <c r="A155" s="239"/>
      <c r="B155" s="240"/>
      <c r="C155" s="239"/>
      <c r="D155" s="239"/>
      <c r="E155" s="239"/>
    </row>
    <row r="156" spans="1:5">
      <c r="A156" s="239"/>
      <c r="B156" s="240"/>
      <c r="C156" s="239"/>
      <c r="D156" s="239"/>
      <c r="E156" s="239"/>
    </row>
    <row r="157" spans="1:5">
      <c r="A157" s="239"/>
      <c r="B157" s="240"/>
      <c r="C157" s="239"/>
      <c r="D157" s="239"/>
      <c r="E157" s="239"/>
    </row>
    <row r="158" spans="1:5">
      <c r="A158" s="239"/>
      <c r="B158" s="240"/>
      <c r="C158" s="239"/>
      <c r="D158" s="239"/>
      <c r="E158" s="239"/>
    </row>
    <row r="159" spans="1:5">
      <c r="A159" s="239"/>
      <c r="B159" s="240"/>
      <c r="C159" s="239"/>
      <c r="D159" s="239"/>
      <c r="E159" s="239"/>
    </row>
    <row r="160" spans="1:5">
      <c r="A160" s="239"/>
      <c r="B160" s="240"/>
      <c r="C160" s="239"/>
      <c r="D160" s="239"/>
      <c r="E160" s="239"/>
    </row>
    <row r="161" spans="1:5">
      <c r="A161" s="239"/>
      <c r="B161" s="240"/>
      <c r="C161" s="239"/>
      <c r="D161" s="239"/>
      <c r="E161" s="239"/>
    </row>
    <row r="162" spans="1:5">
      <c r="A162" s="239"/>
      <c r="B162" s="240"/>
      <c r="C162" s="239"/>
      <c r="D162" s="239"/>
      <c r="E162" s="239"/>
    </row>
    <row r="163" spans="1:5">
      <c r="A163" s="239"/>
      <c r="B163" s="240"/>
      <c r="C163" s="239"/>
      <c r="D163" s="239"/>
      <c r="E163" s="239"/>
    </row>
    <row r="164" spans="1:5">
      <c r="A164" s="239"/>
      <c r="B164" s="240"/>
      <c r="C164" s="239"/>
      <c r="D164" s="239"/>
      <c r="E164" s="239"/>
    </row>
    <row r="165" spans="1:5">
      <c r="A165" s="239"/>
      <c r="B165" s="240"/>
      <c r="C165" s="239"/>
      <c r="D165" s="239"/>
      <c r="E165" s="239"/>
    </row>
    <row r="166" spans="1:5">
      <c r="A166" s="239"/>
      <c r="B166" s="240"/>
      <c r="C166" s="239"/>
      <c r="D166" s="239"/>
      <c r="E166" s="239"/>
    </row>
    <row r="167" spans="1:5">
      <c r="A167" s="239"/>
      <c r="B167" s="240"/>
      <c r="C167" s="239"/>
      <c r="D167" s="239"/>
      <c r="E167" s="239"/>
    </row>
    <row r="168" spans="1:5">
      <c r="A168" s="239"/>
      <c r="B168" s="240"/>
      <c r="C168" s="239"/>
      <c r="D168" s="239"/>
      <c r="E168" s="239"/>
    </row>
    <row r="169" spans="1:5">
      <c r="A169" s="239"/>
      <c r="B169" s="240"/>
      <c r="C169" s="239"/>
      <c r="D169" s="239"/>
      <c r="E169" s="239"/>
    </row>
    <row r="170" spans="1:5">
      <c r="A170" s="239"/>
      <c r="B170" s="240"/>
      <c r="C170" s="239"/>
      <c r="D170" s="239"/>
      <c r="E170" s="239"/>
    </row>
    <row r="171" spans="1:5">
      <c r="A171" s="239"/>
      <c r="B171" s="240"/>
      <c r="C171" s="239"/>
      <c r="D171" s="239"/>
      <c r="E171" s="239"/>
    </row>
    <row r="172" spans="1:5">
      <c r="A172" s="239"/>
      <c r="B172" s="240"/>
      <c r="C172" s="239"/>
      <c r="D172" s="239"/>
      <c r="E172" s="239"/>
    </row>
    <row r="173" spans="1:5">
      <c r="A173" s="239"/>
      <c r="B173" s="240"/>
      <c r="C173" s="239"/>
      <c r="D173" s="239"/>
      <c r="E173" s="239"/>
    </row>
    <row r="174" spans="1:5">
      <c r="A174" s="239"/>
      <c r="B174" s="240"/>
      <c r="C174" s="239"/>
      <c r="D174" s="239"/>
      <c r="E174" s="239"/>
    </row>
    <row r="175" spans="1:5">
      <c r="A175" s="239"/>
      <c r="B175" s="240"/>
      <c r="C175" s="239"/>
      <c r="D175" s="239"/>
      <c r="E175" s="239"/>
    </row>
    <row r="176" spans="1:5">
      <c r="A176" s="239"/>
      <c r="B176" s="240"/>
      <c r="C176" s="239"/>
      <c r="D176" s="239"/>
      <c r="E176" s="239"/>
    </row>
    <row r="177" spans="1:5">
      <c r="A177" s="239"/>
      <c r="B177" s="240"/>
      <c r="C177" s="239"/>
      <c r="D177" s="239"/>
      <c r="E177" s="239"/>
    </row>
    <row r="178" spans="1:5">
      <c r="A178" s="239"/>
      <c r="B178" s="240"/>
      <c r="C178" s="239"/>
      <c r="D178" s="239"/>
      <c r="E178" s="239"/>
    </row>
    <row r="179" spans="1:5">
      <c r="A179" s="239"/>
      <c r="B179" s="240"/>
      <c r="C179" s="239"/>
      <c r="D179" s="239"/>
      <c r="E179" s="239"/>
    </row>
    <row r="180" spans="1:5">
      <c r="E180" s="239"/>
    </row>
    <row r="181" spans="1:5">
      <c r="E181" s="239"/>
    </row>
    <row r="182" spans="1:5">
      <c r="E182" s="239"/>
    </row>
    <row r="183" spans="1:5">
      <c r="E183" s="239"/>
    </row>
    <row r="184" spans="1:5">
      <c r="E184" s="239"/>
    </row>
    <row r="185" spans="1:5">
      <c r="E185" s="239"/>
    </row>
  </sheetData>
  <pageMargins left="0.7" right="0.7" top="0.75" bottom="0.75" header="0.3" footer="0.3"/>
  <customProperties>
    <customPr name="FUNCTIONCACHE" r:id="rId1"/>
  </customProperties>
  <ignoredErrors>
    <ignoredError sqref="D8:D9 C17:D17 C24:D26 C19 C18 C29:D30 C27 C28 C32 C31" unlockedFormula="1"/>
    <ignoredError sqref="D6 C20:D21 C23" formula="1" unlockedFormula="1"/>
  </ignoredErrors>
  <drawing r:id="rId2"/>
</worksheet>
</file>

<file path=xl/worksheets/sheet11.xml><?xml version="1.0" encoding="utf-8"?>
<worksheet xmlns="http://schemas.openxmlformats.org/spreadsheetml/2006/main" xmlns:r="http://schemas.openxmlformats.org/officeDocument/2006/relationships">
  <sheetPr>
    <tabColor rgb="FFFF0000"/>
  </sheetPr>
  <dimension ref="C1:R35"/>
  <sheetViews>
    <sheetView showGridLines="0" zoomScale="70" zoomScaleNormal="70" workbookViewId="0">
      <selection activeCell="A4" sqref="A4"/>
    </sheetView>
  </sheetViews>
  <sheetFormatPr defaultRowHeight="12.75" outlineLevelCol="1"/>
  <cols>
    <col min="1" max="1" width="4.28515625" style="87" customWidth="1"/>
    <col min="2" max="2" width="15.28515625" style="87" customWidth="1"/>
    <col min="3" max="3" width="31.140625" style="87" customWidth="1"/>
    <col min="4" max="5" width="10.5703125" style="88" customWidth="1" outlineLevel="1"/>
    <col min="6" max="6" width="9.85546875" style="88" customWidth="1" outlineLevel="1"/>
    <col min="7" max="7" width="10" style="88" customWidth="1" outlineLevel="1"/>
    <col min="8" max="8" width="1.5703125" style="87" customWidth="1"/>
    <col min="9" max="12" width="10.5703125" style="90" customWidth="1" outlineLevel="1"/>
    <col min="13" max="13" width="4.5703125" style="90" customWidth="1"/>
    <col min="14" max="16" width="10.5703125" style="90" customWidth="1"/>
    <col min="17" max="17" width="13" style="90" customWidth="1"/>
    <col min="18" max="18" width="14" style="90" customWidth="1"/>
    <col min="19" max="254" width="9.140625" style="87"/>
    <col min="255" max="256" width="4.28515625" style="87" customWidth="1"/>
    <col min="257" max="257" width="37.140625" style="87" customWidth="1"/>
    <col min="258" max="263" width="0" style="87" hidden="1" customWidth="1"/>
    <col min="264" max="265" width="13.7109375" style="87" customWidth="1"/>
    <col min="266" max="266" width="0" style="87" hidden="1" customWidth="1"/>
    <col min="267" max="268" width="13" style="87" customWidth="1"/>
    <col min="269" max="269" width="4.5703125" style="87" customWidth="1"/>
    <col min="270" max="272" width="10.5703125" style="87" customWidth="1"/>
    <col min="273" max="273" width="13" style="87" customWidth="1"/>
    <col min="274" max="274" width="14" style="87" customWidth="1"/>
    <col min="275" max="510" width="9.140625" style="87"/>
    <col min="511" max="512" width="4.28515625" style="87" customWidth="1"/>
    <col min="513" max="513" width="37.140625" style="87" customWidth="1"/>
    <col min="514" max="519" width="0" style="87" hidden="1" customWidth="1"/>
    <col min="520" max="521" width="13.7109375" style="87" customWidth="1"/>
    <col min="522" max="522" width="0" style="87" hidden="1" customWidth="1"/>
    <col min="523" max="524" width="13" style="87" customWidth="1"/>
    <col min="525" max="525" width="4.5703125" style="87" customWidth="1"/>
    <col min="526" max="528" width="10.5703125" style="87" customWidth="1"/>
    <col min="529" max="529" width="13" style="87" customWidth="1"/>
    <col min="530" max="530" width="14" style="87" customWidth="1"/>
    <col min="531" max="766" width="9.140625" style="87"/>
    <col min="767" max="768" width="4.28515625" style="87" customWidth="1"/>
    <col min="769" max="769" width="37.140625" style="87" customWidth="1"/>
    <col min="770" max="775" width="0" style="87" hidden="1" customWidth="1"/>
    <col min="776" max="777" width="13.7109375" style="87" customWidth="1"/>
    <col min="778" max="778" width="0" style="87" hidden="1" customWidth="1"/>
    <col min="779" max="780" width="13" style="87" customWidth="1"/>
    <col min="781" max="781" width="4.5703125" style="87" customWidth="1"/>
    <col min="782" max="784" width="10.5703125" style="87" customWidth="1"/>
    <col min="785" max="785" width="13" style="87" customWidth="1"/>
    <col min="786" max="786" width="14" style="87" customWidth="1"/>
    <col min="787" max="1022" width="9.140625" style="87"/>
    <col min="1023" max="1024" width="4.28515625" style="87" customWidth="1"/>
    <col min="1025" max="1025" width="37.140625" style="87" customWidth="1"/>
    <col min="1026" max="1031" width="0" style="87" hidden="1" customWidth="1"/>
    <col min="1032" max="1033" width="13.7109375" style="87" customWidth="1"/>
    <col min="1034" max="1034" width="0" style="87" hidden="1" customWidth="1"/>
    <col min="1035" max="1036" width="13" style="87" customWidth="1"/>
    <col min="1037" max="1037" width="4.5703125" style="87" customWidth="1"/>
    <col min="1038" max="1040" width="10.5703125" style="87" customWidth="1"/>
    <col min="1041" max="1041" width="13" style="87" customWidth="1"/>
    <col min="1042" max="1042" width="14" style="87" customWidth="1"/>
    <col min="1043" max="1278" width="9.140625" style="87"/>
    <col min="1279" max="1280" width="4.28515625" style="87" customWidth="1"/>
    <col min="1281" max="1281" width="37.140625" style="87" customWidth="1"/>
    <col min="1282" max="1287" width="0" style="87" hidden="1" customWidth="1"/>
    <col min="1288" max="1289" width="13.7109375" style="87" customWidth="1"/>
    <col min="1290" max="1290" width="0" style="87" hidden="1" customWidth="1"/>
    <col min="1291" max="1292" width="13" style="87" customWidth="1"/>
    <col min="1293" max="1293" width="4.5703125" style="87" customWidth="1"/>
    <col min="1294" max="1296" width="10.5703125" style="87" customWidth="1"/>
    <col min="1297" max="1297" width="13" style="87" customWidth="1"/>
    <col min="1298" max="1298" width="14" style="87" customWidth="1"/>
    <col min="1299" max="1534" width="9.140625" style="87"/>
    <col min="1535" max="1536" width="4.28515625" style="87" customWidth="1"/>
    <col min="1537" max="1537" width="37.140625" style="87" customWidth="1"/>
    <col min="1538" max="1543" width="0" style="87" hidden="1" customWidth="1"/>
    <col min="1544" max="1545" width="13.7109375" style="87" customWidth="1"/>
    <col min="1546" max="1546" width="0" style="87" hidden="1" customWidth="1"/>
    <col min="1547" max="1548" width="13" style="87" customWidth="1"/>
    <col min="1549" max="1549" width="4.5703125" style="87" customWidth="1"/>
    <col min="1550" max="1552" width="10.5703125" style="87" customWidth="1"/>
    <col min="1553" max="1553" width="13" style="87" customWidth="1"/>
    <col min="1554" max="1554" width="14" style="87" customWidth="1"/>
    <col min="1555" max="1790" width="9.140625" style="87"/>
    <col min="1791" max="1792" width="4.28515625" style="87" customWidth="1"/>
    <col min="1793" max="1793" width="37.140625" style="87" customWidth="1"/>
    <col min="1794" max="1799" width="0" style="87" hidden="1" customWidth="1"/>
    <col min="1800" max="1801" width="13.7109375" style="87" customWidth="1"/>
    <col min="1802" max="1802" width="0" style="87" hidden="1" customWidth="1"/>
    <col min="1803" max="1804" width="13" style="87" customWidth="1"/>
    <col min="1805" max="1805" width="4.5703125" style="87" customWidth="1"/>
    <col min="1806" max="1808" width="10.5703125" style="87" customWidth="1"/>
    <col min="1809" max="1809" width="13" style="87" customWidth="1"/>
    <col min="1810" max="1810" width="14" style="87" customWidth="1"/>
    <col min="1811" max="2046" width="9.140625" style="87"/>
    <col min="2047" max="2048" width="4.28515625" style="87" customWidth="1"/>
    <col min="2049" max="2049" width="37.140625" style="87" customWidth="1"/>
    <col min="2050" max="2055" width="0" style="87" hidden="1" customWidth="1"/>
    <col min="2056" max="2057" width="13.7109375" style="87" customWidth="1"/>
    <col min="2058" max="2058" width="0" style="87" hidden="1" customWidth="1"/>
    <col min="2059" max="2060" width="13" style="87" customWidth="1"/>
    <col min="2061" max="2061" width="4.5703125" style="87" customWidth="1"/>
    <col min="2062" max="2064" width="10.5703125" style="87" customWidth="1"/>
    <col min="2065" max="2065" width="13" style="87" customWidth="1"/>
    <col min="2066" max="2066" width="14" style="87" customWidth="1"/>
    <col min="2067" max="2302" width="9.140625" style="87"/>
    <col min="2303" max="2304" width="4.28515625" style="87" customWidth="1"/>
    <col min="2305" max="2305" width="37.140625" style="87" customWidth="1"/>
    <col min="2306" max="2311" width="0" style="87" hidden="1" customWidth="1"/>
    <col min="2312" max="2313" width="13.7109375" style="87" customWidth="1"/>
    <col min="2314" max="2314" width="0" style="87" hidden="1" customWidth="1"/>
    <col min="2315" max="2316" width="13" style="87" customWidth="1"/>
    <col min="2317" max="2317" width="4.5703125" style="87" customWidth="1"/>
    <col min="2318" max="2320" width="10.5703125" style="87" customWidth="1"/>
    <col min="2321" max="2321" width="13" style="87" customWidth="1"/>
    <col min="2322" max="2322" width="14" style="87" customWidth="1"/>
    <col min="2323" max="2558" width="9.140625" style="87"/>
    <col min="2559" max="2560" width="4.28515625" style="87" customWidth="1"/>
    <col min="2561" max="2561" width="37.140625" style="87" customWidth="1"/>
    <col min="2562" max="2567" width="0" style="87" hidden="1" customWidth="1"/>
    <col min="2568" max="2569" width="13.7109375" style="87" customWidth="1"/>
    <col min="2570" max="2570" width="0" style="87" hidden="1" customWidth="1"/>
    <col min="2571" max="2572" width="13" style="87" customWidth="1"/>
    <col min="2573" max="2573" width="4.5703125" style="87" customWidth="1"/>
    <col min="2574" max="2576" width="10.5703125" style="87" customWidth="1"/>
    <col min="2577" max="2577" width="13" style="87" customWidth="1"/>
    <col min="2578" max="2578" width="14" style="87" customWidth="1"/>
    <col min="2579" max="2814" width="9.140625" style="87"/>
    <col min="2815" max="2816" width="4.28515625" style="87" customWidth="1"/>
    <col min="2817" max="2817" width="37.140625" style="87" customWidth="1"/>
    <col min="2818" max="2823" width="0" style="87" hidden="1" customWidth="1"/>
    <col min="2824" max="2825" width="13.7109375" style="87" customWidth="1"/>
    <col min="2826" max="2826" width="0" style="87" hidden="1" customWidth="1"/>
    <col min="2827" max="2828" width="13" style="87" customWidth="1"/>
    <col min="2829" max="2829" width="4.5703125" style="87" customWidth="1"/>
    <col min="2830" max="2832" width="10.5703125" style="87" customWidth="1"/>
    <col min="2833" max="2833" width="13" style="87" customWidth="1"/>
    <col min="2834" max="2834" width="14" style="87" customWidth="1"/>
    <col min="2835" max="3070" width="9.140625" style="87"/>
    <col min="3071" max="3072" width="4.28515625" style="87" customWidth="1"/>
    <col min="3073" max="3073" width="37.140625" style="87" customWidth="1"/>
    <col min="3074" max="3079" width="0" style="87" hidden="1" customWidth="1"/>
    <col min="3080" max="3081" width="13.7109375" style="87" customWidth="1"/>
    <col min="3082" max="3082" width="0" style="87" hidden="1" customWidth="1"/>
    <col min="3083" max="3084" width="13" style="87" customWidth="1"/>
    <col min="3085" max="3085" width="4.5703125" style="87" customWidth="1"/>
    <col min="3086" max="3088" width="10.5703125" style="87" customWidth="1"/>
    <col min="3089" max="3089" width="13" style="87" customWidth="1"/>
    <col min="3090" max="3090" width="14" style="87" customWidth="1"/>
    <col min="3091" max="3326" width="9.140625" style="87"/>
    <col min="3327" max="3328" width="4.28515625" style="87" customWidth="1"/>
    <col min="3329" max="3329" width="37.140625" style="87" customWidth="1"/>
    <col min="3330" max="3335" width="0" style="87" hidden="1" customWidth="1"/>
    <col min="3336" max="3337" width="13.7109375" style="87" customWidth="1"/>
    <col min="3338" max="3338" width="0" style="87" hidden="1" customWidth="1"/>
    <col min="3339" max="3340" width="13" style="87" customWidth="1"/>
    <col min="3341" max="3341" width="4.5703125" style="87" customWidth="1"/>
    <col min="3342" max="3344" width="10.5703125" style="87" customWidth="1"/>
    <col min="3345" max="3345" width="13" style="87" customWidth="1"/>
    <col min="3346" max="3346" width="14" style="87" customWidth="1"/>
    <col min="3347" max="3582" width="9.140625" style="87"/>
    <col min="3583" max="3584" width="4.28515625" style="87" customWidth="1"/>
    <col min="3585" max="3585" width="37.140625" style="87" customWidth="1"/>
    <col min="3586" max="3591" width="0" style="87" hidden="1" customWidth="1"/>
    <col min="3592" max="3593" width="13.7109375" style="87" customWidth="1"/>
    <col min="3594" max="3594" width="0" style="87" hidden="1" customWidth="1"/>
    <col min="3595" max="3596" width="13" style="87" customWidth="1"/>
    <col min="3597" max="3597" width="4.5703125" style="87" customWidth="1"/>
    <col min="3598" max="3600" width="10.5703125" style="87" customWidth="1"/>
    <col min="3601" max="3601" width="13" style="87" customWidth="1"/>
    <col min="3602" max="3602" width="14" style="87" customWidth="1"/>
    <col min="3603" max="3838" width="9.140625" style="87"/>
    <col min="3839" max="3840" width="4.28515625" style="87" customWidth="1"/>
    <col min="3841" max="3841" width="37.140625" style="87" customWidth="1"/>
    <col min="3842" max="3847" width="0" style="87" hidden="1" customWidth="1"/>
    <col min="3848" max="3849" width="13.7109375" style="87" customWidth="1"/>
    <col min="3850" max="3850" width="0" style="87" hidden="1" customWidth="1"/>
    <col min="3851" max="3852" width="13" style="87" customWidth="1"/>
    <col min="3853" max="3853" width="4.5703125" style="87" customWidth="1"/>
    <col min="3854" max="3856" width="10.5703125" style="87" customWidth="1"/>
    <col min="3857" max="3857" width="13" style="87" customWidth="1"/>
    <col min="3858" max="3858" width="14" style="87" customWidth="1"/>
    <col min="3859" max="4094" width="9.140625" style="87"/>
    <col min="4095" max="4096" width="4.28515625" style="87" customWidth="1"/>
    <col min="4097" max="4097" width="37.140625" style="87" customWidth="1"/>
    <col min="4098" max="4103" width="0" style="87" hidden="1" customWidth="1"/>
    <col min="4104" max="4105" width="13.7109375" style="87" customWidth="1"/>
    <col min="4106" max="4106" width="0" style="87" hidden="1" customWidth="1"/>
    <col min="4107" max="4108" width="13" style="87" customWidth="1"/>
    <col min="4109" max="4109" width="4.5703125" style="87" customWidth="1"/>
    <col min="4110" max="4112" width="10.5703125" style="87" customWidth="1"/>
    <col min="4113" max="4113" width="13" style="87" customWidth="1"/>
    <col min="4114" max="4114" width="14" style="87" customWidth="1"/>
    <col min="4115" max="4350" width="9.140625" style="87"/>
    <col min="4351" max="4352" width="4.28515625" style="87" customWidth="1"/>
    <col min="4353" max="4353" width="37.140625" style="87" customWidth="1"/>
    <col min="4354" max="4359" width="0" style="87" hidden="1" customWidth="1"/>
    <col min="4360" max="4361" width="13.7109375" style="87" customWidth="1"/>
    <col min="4362" max="4362" width="0" style="87" hidden="1" customWidth="1"/>
    <col min="4363" max="4364" width="13" style="87" customWidth="1"/>
    <col min="4365" max="4365" width="4.5703125" style="87" customWidth="1"/>
    <col min="4366" max="4368" width="10.5703125" style="87" customWidth="1"/>
    <col min="4369" max="4369" width="13" style="87" customWidth="1"/>
    <col min="4370" max="4370" width="14" style="87" customWidth="1"/>
    <col min="4371" max="4606" width="9.140625" style="87"/>
    <col min="4607" max="4608" width="4.28515625" style="87" customWidth="1"/>
    <col min="4609" max="4609" width="37.140625" style="87" customWidth="1"/>
    <col min="4610" max="4615" width="0" style="87" hidden="1" customWidth="1"/>
    <col min="4616" max="4617" width="13.7109375" style="87" customWidth="1"/>
    <col min="4618" max="4618" width="0" style="87" hidden="1" customWidth="1"/>
    <col min="4619" max="4620" width="13" style="87" customWidth="1"/>
    <col min="4621" max="4621" width="4.5703125" style="87" customWidth="1"/>
    <col min="4622" max="4624" width="10.5703125" style="87" customWidth="1"/>
    <col min="4625" max="4625" width="13" style="87" customWidth="1"/>
    <col min="4626" max="4626" width="14" style="87" customWidth="1"/>
    <col min="4627" max="4862" width="9.140625" style="87"/>
    <col min="4863" max="4864" width="4.28515625" style="87" customWidth="1"/>
    <col min="4865" max="4865" width="37.140625" style="87" customWidth="1"/>
    <col min="4866" max="4871" width="0" style="87" hidden="1" customWidth="1"/>
    <col min="4872" max="4873" width="13.7109375" style="87" customWidth="1"/>
    <col min="4874" max="4874" width="0" style="87" hidden="1" customWidth="1"/>
    <col min="4875" max="4876" width="13" style="87" customWidth="1"/>
    <col min="4877" max="4877" width="4.5703125" style="87" customWidth="1"/>
    <col min="4878" max="4880" width="10.5703125" style="87" customWidth="1"/>
    <col min="4881" max="4881" width="13" style="87" customWidth="1"/>
    <col min="4882" max="4882" width="14" style="87" customWidth="1"/>
    <col min="4883" max="5118" width="9.140625" style="87"/>
    <col min="5119" max="5120" width="4.28515625" style="87" customWidth="1"/>
    <col min="5121" max="5121" width="37.140625" style="87" customWidth="1"/>
    <col min="5122" max="5127" width="0" style="87" hidden="1" customWidth="1"/>
    <col min="5128" max="5129" width="13.7109375" style="87" customWidth="1"/>
    <col min="5130" max="5130" width="0" style="87" hidden="1" customWidth="1"/>
    <col min="5131" max="5132" width="13" style="87" customWidth="1"/>
    <col min="5133" max="5133" width="4.5703125" style="87" customWidth="1"/>
    <col min="5134" max="5136" width="10.5703125" style="87" customWidth="1"/>
    <col min="5137" max="5137" width="13" style="87" customWidth="1"/>
    <col min="5138" max="5138" width="14" style="87" customWidth="1"/>
    <col min="5139" max="5374" width="9.140625" style="87"/>
    <col min="5375" max="5376" width="4.28515625" style="87" customWidth="1"/>
    <col min="5377" max="5377" width="37.140625" style="87" customWidth="1"/>
    <col min="5378" max="5383" width="0" style="87" hidden="1" customWidth="1"/>
    <col min="5384" max="5385" width="13.7109375" style="87" customWidth="1"/>
    <col min="5386" max="5386" width="0" style="87" hidden="1" customWidth="1"/>
    <col min="5387" max="5388" width="13" style="87" customWidth="1"/>
    <col min="5389" max="5389" width="4.5703125" style="87" customWidth="1"/>
    <col min="5390" max="5392" width="10.5703125" style="87" customWidth="1"/>
    <col min="5393" max="5393" width="13" style="87" customWidth="1"/>
    <col min="5394" max="5394" width="14" style="87" customWidth="1"/>
    <col min="5395" max="5630" width="9.140625" style="87"/>
    <col min="5631" max="5632" width="4.28515625" style="87" customWidth="1"/>
    <col min="5633" max="5633" width="37.140625" style="87" customWidth="1"/>
    <col min="5634" max="5639" width="0" style="87" hidden="1" customWidth="1"/>
    <col min="5640" max="5641" width="13.7109375" style="87" customWidth="1"/>
    <col min="5642" max="5642" width="0" style="87" hidden="1" customWidth="1"/>
    <col min="5643" max="5644" width="13" style="87" customWidth="1"/>
    <col min="5645" max="5645" width="4.5703125" style="87" customWidth="1"/>
    <col min="5646" max="5648" width="10.5703125" style="87" customWidth="1"/>
    <col min="5649" max="5649" width="13" style="87" customWidth="1"/>
    <col min="5650" max="5650" width="14" style="87" customWidth="1"/>
    <col min="5651" max="5886" width="9.140625" style="87"/>
    <col min="5887" max="5888" width="4.28515625" style="87" customWidth="1"/>
    <col min="5889" max="5889" width="37.140625" style="87" customWidth="1"/>
    <col min="5890" max="5895" width="0" style="87" hidden="1" customWidth="1"/>
    <col min="5896" max="5897" width="13.7109375" style="87" customWidth="1"/>
    <col min="5898" max="5898" width="0" style="87" hidden="1" customWidth="1"/>
    <col min="5899" max="5900" width="13" style="87" customWidth="1"/>
    <col min="5901" max="5901" width="4.5703125" style="87" customWidth="1"/>
    <col min="5902" max="5904" width="10.5703125" style="87" customWidth="1"/>
    <col min="5905" max="5905" width="13" style="87" customWidth="1"/>
    <col min="5906" max="5906" width="14" style="87" customWidth="1"/>
    <col min="5907" max="6142" width="9.140625" style="87"/>
    <col min="6143" max="6144" width="4.28515625" style="87" customWidth="1"/>
    <col min="6145" max="6145" width="37.140625" style="87" customWidth="1"/>
    <col min="6146" max="6151" width="0" style="87" hidden="1" customWidth="1"/>
    <col min="6152" max="6153" width="13.7109375" style="87" customWidth="1"/>
    <col min="6154" max="6154" width="0" style="87" hidden="1" customWidth="1"/>
    <col min="6155" max="6156" width="13" style="87" customWidth="1"/>
    <col min="6157" max="6157" width="4.5703125" style="87" customWidth="1"/>
    <col min="6158" max="6160" width="10.5703125" style="87" customWidth="1"/>
    <col min="6161" max="6161" width="13" style="87" customWidth="1"/>
    <col min="6162" max="6162" width="14" style="87" customWidth="1"/>
    <col min="6163" max="6398" width="9.140625" style="87"/>
    <col min="6399" max="6400" width="4.28515625" style="87" customWidth="1"/>
    <col min="6401" max="6401" width="37.140625" style="87" customWidth="1"/>
    <col min="6402" max="6407" width="0" style="87" hidden="1" customWidth="1"/>
    <col min="6408" max="6409" width="13.7109375" style="87" customWidth="1"/>
    <col min="6410" max="6410" width="0" style="87" hidden="1" customWidth="1"/>
    <col min="6411" max="6412" width="13" style="87" customWidth="1"/>
    <col min="6413" max="6413" width="4.5703125" style="87" customWidth="1"/>
    <col min="6414" max="6416" width="10.5703125" style="87" customWidth="1"/>
    <col min="6417" max="6417" width="13" style="87" customWidth="1"/>
    <col min="6418" max="6418" width="14" style="87" customWidth="1"/>
    <col min="6419" max="6654" width="9.140625" style="87"/>
    <col min="6655" max="6656" width="4.28515625" style="87" customWidth="1"/>
    <col min="6657" max="6657" width="37.140625" style="87" customWidth="1"/>
    <col min="6658" max="6663" width="0" style="87" hidden="1" customWidth="1"/>
    <col min="6664" max="6665" width="13.7109375" style="87" customWidth="1"/>
    <col min="6666" max="6666" width="0" style="87" hidden="1" customWidth="1"/>
    <col min="6667" max="6668" width="13" style="87" customWidth="1"/>
    <col min="6669" max="6669" width="4.5703125" style="87" customWidth="1"/>
    <col min="6670" max="6672" width="10.5703125" style="87" customWidth="1"/>
    <col min="6673" max="6673" width="13" style="87" customWidth="1"/>
    <col min="6674" max="6674" width="14" style="87" customWidth="1"/>
    <col min="6675" max="6910" width="9.140625" style="87"/>
    <col min="6911" max="6912" width="4.28515625" style="87" customWidth="1"/>
    <col min="6913" max="6913" width="37.140625" style="87" customWidth="1"/>
    <col min="6914" max="6919" width="0" style="87" hidden="1" customWidth="1"/>
    <col min="6920" max="6921" width="13.7109375" style="87" customWidth="1"/>
    <col min="6922" max="6922" width="0" style="87" hidden="1" customWidth="1"/>
    <col min="6923" max="6924" width="13" style="87" customWidth="1"/>
    <col min="6925" max="6925" width="4.5703125" style="87" customWidth="1"/>
    <col min="6926" max="6928" width="10.5703125" style="87" customWidth="1"/>
    <col min="6929" max="6929" width="13" style="87" customWidth="1"/>
    <col min="6930" max="6930" width="14" style="87" customWidth="1"/>
    <col min="6931" max="7166" width="9.140625" style="87"/>
    <col min="7167" max="7168" width="4.28515625" style="87" customWidth="1"/>
    <col min="7169" max="7169" width="37.140625" style="87" customWidth="1"/>
    <col min="7170" max="7175" width="0" style="87" hidden="1" customWidth="1"/>
    <col min="7176" max="7177" width="13.7109375" style="87" customWidth="1"/>
    <col min="7178" max="7178" width="0" style="87" hidden="1" customWidth="1"/>
    <col min="7179" max="7180" width="13" style="87" customWidth="1"/>
    <col min="7181" max="7181" width="4.5703125" style="87" customWidth="1"/>
    <col min="7182" max="7184" width="10.5703125" style="87" customWidth="1"/>
    <col min="7185" max="7185" width="13" style="87" customWidth="1"/>
    <col min="7186" max="7186" width="14" style="87" customWidth="1"/>
    <col min="7187" max="7422" width="9.140625" style="87"/>
    <col min="7423" max="7424" width="4.28515625" style="87" customWidth="1"/>
    <col min="7425" max="7425" width="37.140625" style="87" customWidth="1"/>
    <col min="7426" max="7431" width="0" style="87" hidden="1" customWidth="1"/>
    <col min="7432" max="7433" width="13.7109375" style="87" customWidth="1"/>
    <col min="7434" max="7434" width="0" style="87" hidden="1" customWidth="1"/>
    <col min="7435" max="7436" width="13" style="87" customWidth="1"/>
    <col min="7437" max="7437" width="4.5703125" style="87" customWidth="1"/>
    <col min="7438" max="7440" width="10.5703125" style="87" customWidth="1"/>
    <col min="7441" max="7441" width="13" style="87" customWidth="1"/>
    <col min="7442" max="7442" width="14" style="87" customWidth="1"/>
    <col min="7443" max="7678" width="9.140625" style="87"/>
    <col min="7679" max="7680" width="4.28515625" style="87" customWidth="1"/>
    <col min="7681" max="7681" width="37.140625" style="87" customWidth="1"/>
    <col min="7682" max="7687" width="0" style="87" hidden="1" customWidth="1"/>
    <col min="7688" max="7689" width="13.7109375" style="87" customWidth="1"/>
    <col min="7690" max="7690" width="0" style="87" hidden="1" customWidth="1"/>
    <col min="7691" max="7692" width="13" style="87" customWidth="1"/>
    <col min="7693" max="7693" width="4.5703125" style="87" customWidth="1"/>
    <col min="7694" max="7696" width="10.5703125" style="87" customWidth="1"/>
    <col min="7697" max="7697" width="13" style="87" customWidth="1"/>
    <col min="7698" max="7698" width="14" style="87" customWidth="1"/>
    <col min="7699" max="7934" width="9.140625" style="87"/>
    <col min="7935" max="7936" width="4.28515625" style="87" customWidth="1"/>
    <col min="7937" max="7937" width="37.140625" style="87" customWidth="1"/>
    <col min="7938" max="7943" width="0" style="87" hidden="1" customWidth="1"/>
    <col min="7944" max="7945" width="13.7109375" style="87" customWidth="1"/>
    <col min="7946" max="7946" width="0" style="87" hidden="1" customWidth="1"/>
    <col min="7947" max="7948" width="13" style="87" customWidth="1"/>
    <col min="7949" max="7949" width="4.5703125" style="87" customWidth="1"/>
    <col min="7950" max="7952" width="10.5703125" style="87" customWidth="1"/>
    <col min="7953" max="7953" width="13" style="87" customWidth="1"/>
    <col min="7954" max="7954" width="14" style="87" customWidth="1"/>
    <col min="7955" max="8190" width="9.140625" style="87"/>
    <col min="8191" max="8192" width="4.28515625" style="87" customWidth="1"/>
    <col min="8193" max="8193" width="37.140625" style="87" customWidth="1"/>
    <col min="8194" max="8199" width="0" style="87" hidden="1" customWidth="1"/>
    <col min="8200" max="8201" width="13.7109375" style="87" customWidth="1"/>
    <col min="8202" max="8202" width="0" style="87" hidden="1" customWidth="1"/>
    <col min="8203" max="8204" width="13" style="87" customWidth="1"/>
    <col min="8205" max="8205" width="4.5703125" style="87" customWidth="1"/>
    <col min="8206" max="8208" width="10.5703125" style="87" customWidth="1"/>
    <col min="8209" max="8209" width="13" style="87" customWidth="1"/>
    <col min="8210" max="8210" width="14" style="87" customWidth="1"/>
    <col min="8211" max="8446" width="9.140625" style="87"/>
    <col min="8447" max="8448" width="4.28515625" style="87" customWidth="1"/>
    <col min="8449" max="8449" width="37.140625" style="87" customWidth="1"/>
    <col min="8450" max="8455" width="0" style="87" hidden="1" customWidth="1"/>
    <col min="8456" max="8457" width="13.7109375" style="87" customWidth="1"/>
    <col min="8458" max="8458" width="0" style="87" hidden="1" customWidth="1"/>
    <col min="8459" max="8460" width="13" style="87" customWidth="1"/>
    <col min="8461" max="8461" width="4.5703125" style="87" customWidth="1"/>
    <col min="8462" max="8464" width="10.5703125" style="87" customWidth="1"/>
    <col min="8465" max="8465" width="13" style="87" customWidth="1"/>
    <col min="8466" max="8466" width="14" style="87" customWidth="1"/>
    <col min="8467" max="8702" width="9.140625" style="87"/>
    <col min="8703" max="8704" width="4.28515625" style="87" customWidth="1"/>
    <col min="8705" max="8705" width="37.140625" style="87" customWidth="1"/>
    <col min="8706" max="8711" width="0" style="87" hidden="1" customWidth="1"/>
    <col min="8712" max="8713" width="13.7109375" style="87" customWidth="1"/>
    <col min="8714" max="8714" width="0" style="87" hidden="1" customWidth="1"/>
    <col min="8715" max="8716" width="13" style="87" customWidth="1"/>
    <col min="8717" max="8717" width="4.5703125" style="87" customWidth="1"/>
    <col min="8718" max="8720" width="10.5703125" style="87" customWidth="1"/>
    <col min="8721" max="8721" width="13" style="87" customWidth="1"/>
    <col min="8722" max="8722" width="14" style="87" customWidth="1"/>
    <col min="8723" max="8958" width="9.140625" style="87"/>
    <col min="8959" max="8960" width="4.28515625" style="87" customWidth="1"/>
    <col min="8961" max="8961" width="37.140625" style="87" customWidth="1"/>
    <col min="8962" max="8967" width="0" style="87" hidden="1" customWidth="1"/>
    <col min="8968" max="8969" width="13.7109375" style="87" customWidth="1"/>
    <col min="8970" max="8970" width="0" style="87" hidden="1" customWidth="1"/>
    <col min="8971" max="8972" width="13" style="87" customWidth="1"/>
    <col min="8973" max="8973" width="4.5703125" style="87" customWidth="1"/>
    <col min="8974" max="8976" width="10.5703125" style="87" customWidth="1"/>
    <col min="8977" max="8977" width="13" style="87" customWidth="1"/>
    <col min="8978" max="8978" width="14" style="87" customWidth="1"/>
    <col min="8979" max="9214" width="9.140625" style="87"/>
    <col min="9215" max="9216" width="4.28515625" style="87" customWidth="1"/>
    <col min="9217" max="9217" width="37.140625" style="87" customWidth="1"/>
    <col min="9218" max="9223" width="0" style="87" hidden="1" customWidth="1"/>
    <col min="9224" max="9225" width="13.7109375" style="87" customWidth="1"/>
    <col min="9226" max="9226" width="0" style="87" hidden="1" customWidth="1"/>
    <col min="9227" max="9228" width="13" style="87" customWidth="1"/>
    <col min="9229" max="9229" width="4.5703125" style="87" customWidth="1"/>
    <col min="9230" max="9232" width="10.5703125" style="87" customWidth="1"/>
    <col min="9233" max="9233" width="13" style="87" customWidth="1"/>
    <col min="9234" max="9234" width="14" style="87" customWidth="1"/>
    <col min="9235" max="9470" width="9.140625" style="87"/>
    <col min="9471" max="9472" width="4.28515625" style="87" customWidth="1"/>
    <col min="9473" max="9473" width="37.140625" style="87" customWidth="1"/>
    <col min="9474" max="9479" width="0" style="87" hidden="1" customWidth="1"/>
    <col min="9480" max="9481" width="13.7109375" style="87" customWidth="1"/>
    <col min="9482" max="9482" width="0" style="87" hidden="1" customWidth="1"/>
    <col min="9483" max="9484" width="13" style="87" customWidth="1"/>
    <col min="9485" max="9485" width="4.5703125" style="87" customWidth="1"/>
    <col min="9486" max="9488" width="10.5703125" style="87" customWidth="1"/>
    <col min="9489" max="9489" width="13" style="87" customWidth="1"/>
    <col min="9490" max="9490" width="14" style="87" customWidth="1"/>
    <col min="9491" max="9726" width="9.140625" style="87"/>
    <col min="9727" max="9728" width="4.28515625" style="87" customWidth="1"/>
    <col min="9729" max="9729" width="37.140625" style="87" customWidth="1"/>
    <col min="9730" max="9735" width="0" style="87" hidden="1" customWidth="1"/>
    <col min="9736" max="9737" width="13.7109375" style="87" customWidth="1"/>
    <col min="9738" max="9738" width="0" style="87" hidden="1" customWidth="1"/>
    <col min="9739" max="9740" width="13" style="87" customWidth="1"/>
    <col min="9741" max="9741" width="4.5703125" style="87" customWidth="1"/>
    <col min="9742" max="9744" width="10.5703125" style="87" customWidth="1"/>
    <col min="9745" max="9745" width="13" style="87" customWidth="1"/>
    <col min="9746" max="9746" width="14" style="87" customWidth="1"/>
    <col min="9747" max="9982" width="9.140625" style="87"/>
    <col min="9983" max="9984" width="4.28515625" style="87" customWidth="1"/>
    <col min="9985" max="9985" width="37.140625" style="87" customWidth="1"/>
    <col min="9986" max="9991" width="0" style="87" hidden="1" customWidth="1"/>
    <col min="9992" max="9993" width="13.7109375" style="87" customWidth="1"/>
    <col min="9994" max="9994" width="0" style="87" hidden="1" customWidth="1"/>
    <col min="9995" max="9996" width="13" style="87" customWidth="1"/>
    <col min="9997" max="9997" width="4.5703125" style="87" customWidth="1"/>
    <col min="9998" max="10000" width="10.5703125" style="87" customWidth="1"/>
    <col min="10001" max="10001" width="13" style="87" customWidth="1"/>
    <col min="10002" max="10002" width="14" style="87" customWidth="1"/>
    <col min="10003" max="10238" width="9.140625" style="87"/>
    <col min="10239" max="10240" width="4.28515625" style="87" customWidth="1"/>
    <col min="10241" max="10241" width="37.140625" style="87" customWidth="1"/>
    <col min="10242" max="10247" width="0" style="87" hidden="1" customWidth="1"/>
    <col min="10248" max="10249" width="13.7109375" style="87" customWidth="1"/>
    <col min="10250" max="10250" width="0" style="87" hidden="1" customWidth="1"/>
    <col min="10251" max="10252" width="13" style="87" customWidth="1"/>
    <col min="10253" max="10253" width="4.5703125" style="87" customWidth="1"/>
    <col min="10254" max="10256" width="10.5703125" style="87" customWidth="1"/>
    <col min="10257" max="10257" width="13" style="87" customWidth="1"/>
    <col min="10258" max="10258" width="14" style="87" customWidth="1"/>
    <col min="10259" max="10494" width="9.140625" style="87"/>
    <col min="10495" max="10496" width="4.28515625" style="87" customWidth="1"/>
    <col min="10497" max="10497" width="37.140625" style="87" customWidth="1"/>
    <col min="10498" max="10503" width="0" style="87" hidden="1" customWidth="1"/>
    <col min="10504" max="10505" width="13.7109375" style="87" customWidth="1"/>
    <col min="10506" max="10506" width="0" style="87" hidden="1" customWidth="1"/>
    <col min="10507" max="10508" width="13" style="87" customWidth="1"/>
    <col min="10509" max="10509" width="4.5703125" style="87" customWidth="1"/>
    <col min="10510" max="10512" width="10.5703125" style="87" customWidth="1"/>
    <col min="10513" max="10513" width="13" style="87" customWidth="1"/>
    <col min="10514" max="10514" width="14" style="87" customWidth="1"/>
    <col min="10515" max="10750" width="9.140625" style="87"/>
    <col min="10751" max="10752" width="4.28515625" style="87" customWidth="1"/>
    <col min="10753" max="10753" width="37.140625" style="87" customWidth="1"/>
    <col min="10754" max="10759" width="0" style="87" hidden="1" customWidth="1"/>
    <col min="10760" max="10761" width="13.7109375" style="87" customWidth="1"/>
    <col min="10762" max="10762" width="0" style="87" hidden="1" customWidth="1"/>
    <col min="10763" max="10764" width="13" style="87" customWidth="1"/>
    <col min="10765" max="10765" width="4.5703125" style="87" customWidth="1"/>
    <col min="10766" max="10768" width="10.5703125" style="87" customWidth="1"/>
    <col min="10769" max="10769" width="13" style="87" customWidth="1"/>
    <col min="10770" max="10770" width="14" style="87" customWidth="1"/>
    <col min="10771" max="11006" width="9.140625" style="87"/>
    <col min="11007" max="11008" width="4.28515625" style="87" customWidth="1"/>
    <col min="11009" max="11009" width="37.140625" style="87" customWidth="1"/>
    <col min="11010" max="11015" width="0" style="87" hidden="1" customWidth="1"/>
    <col min="11016" max="11017" width="13.7109375" style="87" customWidth="1"/>
    <col min="11018" max="11018" width="0" style="87" hidden="1" customWidth="1"/>
    <col min="11019" max="11020" width="13" style="87" customWidth="1"/>
    <col min="11021" max="11021" width="4.5703125" style="87" customWidth="1"/>
    <col min="11022" max="11024" width="10.5703125" style="87" customWidth="1"/>
    <col min="11025" max="11025" width="13" style="87" customWidth="1"/>
    <col min="11026" max="11026" width="14" style="87" customWidth="1"/>
    <col min="11027" max="11262" width="9.140625" style="87"/>
    <col min="11263" max="11264" width="4.28515625" style="87" customWidth="1"/>
    <col min="11265" max="11265" width="37.140625" style="87" customWidth="1"/>
    <col min="11266" max="11271" width="0" style="87" hidden="1" customWidth="1"/>
    <col min="11272" max="11273" width="13.7109375" style="87" customWidth="1"/>
    <col min="11274" max="11274" width="0" style="87" hidden="1" customWidth="1"/>
    <col min="11275" max="11276" width="13" style="87" customWidth="1"/>
    <col min="11277" max="11277" width="4.5703125" style="87" customWidth="1"/>
    <col min="11278" max="11280" width="10.5703125" style="87" customWidth="1"/>
    <col min="11281" max="11281" width="13" style="87" customWidth="1"/>
    <col min="11282" max="11282" width="14" style="87" customWidth="1"/>
    <col min="11283" max="11518" width="9.140625" style="87"/>
    <col min="11519" max="11520" width="4.28515625" style="87" customWidth="1"/>
    <col min="11521" max="11521" width="37.140625" style="87" customWidth="1"/>
    <col min="11522" max="11527" width="0" style="87" hidden="1" customWidth="1"/>
    <col min="11528" max="11529" width="13.7109375" style="87" customWidth="1"/>
    <col min="11530" max="11530" width="0" style="87" hidden="1" customWidth="1"/>
    <col min="11531" max="11532" width="13" style="87" customWidth="1"/>
    <col min="11533" max="11533" width="4.5703125" style="87" customWidth="1"/>
    <col min="11534" max="11536" width="10.5703125" style="87" customWidth="1"/>
    <col min="11537" max="11537" width="13" style="87" customWidth="1"/>
    <col min="11538" max="11538" width="14" style="87" customWidth="1"/>
    <col min="11539" max="11774" width="9.140625" style="87"/>
    <col min="11775" max="11776" width="4.28515625" style="87" customWidth="1"/>
    <col min="11777" max="11777" width="37.140625" style="87" customWidth="1"/>
    <col min="11778" max="11783" width="0" style="87" hidden="1" customWidth="1"/>
    <col min="11784" max="11785" width="13.7109375" style="87" customWidth="1"/>
    <col min="11786" max="11786" width="0" style="87" hidden="1" customWidth="1"/>
    <col min="11787" max="11788" width="13" style="87" customWidth="1"/>
    <col min="11789" max="11789" width="4.5703125" style="87" customWidth="1"/>
    <col min="11790" max="11792" width="10.5703125" style="87" customWidth="1"/>
    <col min="11793" max="11793" width="13" style="87" customWidth="1"/>
    <col min="11794" max="11794" width="14" style="87" customWidth="1"/>
    <col min="11795" max="12030" width="9.140625" style="87"/>
    <col min="12031" max="12032" width="4.28515625" style="87" customWidth="1"/>
    <col min="12033" max="12033" width="37.140625" style="87" customWidth="1"/>
    <col min="12034" max="12039" width="0" style="87" hidden="1" customWidth="1"/>
    <col min="12040" max="12041" width="13.7109375" style="87" customWidth="1"/>
    <col min="12042" max="12042" width="0" style="87" hidden="1" customWidth="1"/>
    <col min="12043" max="12044" width="13" style="87" customWidth="1"/>
    <col min="12045" max="12045" width="4.5703125" style="87" customWidth="1"/>
    <col min="12046" max="12048" width="10.5703125" style="87" customWidth="1"/>
    <col min="12049" max="12049" width="13" style="87" customWidth="1"/>
    <col min="12050" max="12050" width="14" style="87" customWidth="1"/>
    <col min="12051" max="12286" width="9.140625" style="87"/>
    <col min="12287" max="12288" width="4.28515625" style="87" customWidth="1"/>
    <col min="12289" max="12289" width="37.140625" style="87" customWidth="1"/>
    <col min="12290" max="12295" width="0" style="87" hidden="1" customWidth="1"/>
    <col min="12296" max="12297" width="13.7109375" style="87" customWidth="1"/>
    <col min="12298" max="12298" width="0" style="87" hidden="1" customWidth="1"/>
    <col min="12299" max="12300" width="13" style="87" customWidth="1"/>
    <col min="12301" max="12301" width="4.5703125" style="87" customWidth="1"/>
    <col min="12302" max="12304" width="10.5703125" style="87" customWidth="1"/>
    <col min="12305" max="12305" width="13" style="87" customWidth="1"/>
    <col min="12306" max="12306" width="14" style="87" customWidth="1"/>
    <col min="12307" max="12542" width="9.140625" style="87"/>
    <col min="12543" max="12544" width="4.28515625" style="87" customWidth="1"/>
    <col min="12545" max="12545" width="37.140625" style="87" customWidth="1"/>
    <col min="12546" max="12551" width="0" style="87" hidden="1" customWidth="1"/>
    <col min="12552" max="12553" width="13.7109375" style="87" customWidth="1"/>
    <col min="12554" max="12554" width="0" style="87" hidden="1" customWidth="1"/>
    <col min="12555" max="12556" width="13" style="87" customWidth="1"/>
    <col min="12557" max="12557" width="4.5703125" style="87" customWidth="1"/>
    <col min="12558" max="12560" width="10.5703125" style="87" customWidth="1"/>
    <col min="12561" max="12561" width="13" style="87" customWidth="1"/>
    <col min="12562" max="12562" width="14" style="87" customWidth="1"/>
    <col min="12563" max="12798" width="9.140625" style="87"/>
    <col min="12799" max="12800" width="4.28515625" style="87" customWidth="1"/>
    <col min="12801" max="12801" width="37.140625" style="87" customWidth="1"/>
    <col min="12802" max="12807" width="0" style="87" hidden="1" customWidth="1"/>
    <col min="12808" max="12809" width="13.7109375" style="87" customWidth="1"/>
    <col min="12810" max="12810" width="0" style="87" hidden="1" customWidth="1"/>
    <col min="12811" max="12812" width="13" style="87" customWidth="1"/>
    <col min="12813" max="12813" width="4.5703125" style="87" customWidth="1"/>
    <col min="12814" max="12816" width="10.5703125" style="87" customWidth="1"/>
    <col min="12817" max="12817" width="13" style="87" customWidth="1"/>
    <col min="12818" max="12818" width="14" style="87" customWidth="1"/>
    <col min="12819" max="13054" width="9.140625" style="87"/>
    <col min="13055" max="13056" width="4.28515625" style="87" customWidth="1"/>
    <col min="13057" max="13057" width="37.140625" style="87" customWidth="1"/>
    <col min="13058" max="13063" width="0" style="87" hidden="1" customWidth="1"/>
    <col min="13064" max="13065" width="13.7109375" style="87" customWidth="1"/>
    <col min="13066" max="13066" width="0" style="87" hidden="1" customWidth="1"/>
    <col min="13067" max="13068" width="13" style="87" customWidth="1"/>
    <col min="13069" max="13069" width="4.5703125" style="87" customWidth="1"/>
    <col min="13070" max="13072" width="10.5703125" style="87" customWidth="1"/>
    <col min="13073" max="13073" width="13" style="87" customWidth="1"/>
    <col min="13074" max="13074" width="14" style="87" customWidth="1"/>
    <col min="13075" max="13310" width="9.140625" style="87"/>
    <col min="13311" max="13312" width="4.28515625" style="87" customWidth="1"/>
    <col min="13313" max="13313" width="37.140625" style="87" customWidth="1"/>
    <col min="13314" max="13319" width="0" style="87" hidden="1" customWidth="1"/>
    <col min="13320" max="13321" width="13.7109375" style="87" customWidth="1"/>
    <col min="13322" max="13322" width="0" style="87" hidden="1" customWidth="1"/>
    <col min="13323" max="13324" width="13" style="87" customWidth="1"/>
    <col min="13325" max="13325" width="4.5703125" style="87" customWidth="1"/>
    <col min="13326" max="13328" width="10.5703125" style="87" customWidth="1"/>
    <col min="13329" max="13329" width="13" style="87" customWidth="1"/>
    <col min="13330" max="13330" width="14" style="87" customWidth="1"/>
    <col min="13331" max="13566" width="9.140625" style="87"/>
    <col min="13567" max="13568" width="4.28515625" style="87" customWidth="1"/>
    <col min="13569" max="13569" width="37.140625" style="87" customWidth="1"/>
    <col min="13570" max="13575" width="0" style="87" hidden="1" customWidth="1"/>
    <col min="13576" max="13577" width="13.7109375" style="87" customWidth="1"/>
    <col min="13578" max="13578" width="0" style="87" hidden="1" customWidth="1"/>
    <col min="13579" max="13580" width="13" style="87" customWidth="1"/>
    <col min="13581" max="13581" width="4.5703125" style="87" customWidth="1"/>
    <col min="13582" max="13584" width="10.5703125" style="87" customWidth="1"/>
    <col min="13585" max="13585" width="13" style="87" customWidth="1"/>
    <col min="13586" max="13586" width="14" style="87" customWidth="1"/>
    <col min="13587" max="13822" width="9.140625" style="87"/>
    <col min="13823" max="13824" width="4.28515625" style="87" customWidth="1"/>
    <col min="13825" max="13825" width="37.140625" style="87" customWidth="1"/>
    <col min="13826" max="13831" width="0" style="87" hidden="1" customWidth="1"/>
    <col min="13832" max="13833" width="13.7109375" style="87" customWidth="1"/>
    <col min="13834" max="13834" width="0" style="87" hidden="1" customWidth="1"/>
    <col min="13835" max="13836" width="13" style="87" customWidth="1"/>
    <col min="13837" max="13837" width="4.5703125" style="87" customWidth="1"/>
    <col min="13838" max="13840" width="10.5703125" style="87" customWidth="1"/>
    <col min="13841" max="13841" width="13" style="87" customWidth="1"/>
    <col min="13842" max="13842" width="14" style="87" customWidth="1"/>
    <col min="13843" max="14078" width="9.140625" style="87"/>
    <col min="14079" max="14080" width="4.28515625" style="87" customWidth="1"/>
    <col min="14081" max="14081" width="37.140625" style="87" customWidth="1"/>
    <col min="14082" max="14087" width="0" style="87" hidden="1" customWidth="1"/>
    <col min="14088" max="14089" width="13.7109375" style="87" customWidth="1"/>
    <col min="14090" max="14090" width="0" style="87" hidden="1" customWidth="1"/>
    <col min="14091" max="14092" width="13" style="87" customWidth="1"/>
    <col min="14093" max="14093" width="4.5703125" style="87" customWidth="1"/>
    <col min="14094" max="14096" width="10.5703125" style="87" customWidth="1"/>
    <col min="14097" max="14097" width="13" style="87" customWidth="1"/>
    <col min="14098" max="14098" width="14" style="87" customWidth="1"/>
    <col min="14099" max="14334" width="9.140625" style="87"/>
    <col min="14335" max="14336" width="4.28515625" style="87" customWidth="1"/>
    <col min="14337" max="14337" width="37.140625" style="87" customWidth="1"/>
    <col min="14338" max="14343" width="0" style="87" hidden="1" customWidth="1"/>
    <col min="14344" max="14345" width="13.7109375" style="87" customWidth="1"/>
    <col min="14346" max="14346" width="0" style="87" hidden="1" customWidth="1"/>
    <col min="14347" max="14348" width="13" style="87" customWidth="1"/>
    <col min="14349" max="14349" width="4.5703125" style="87" customWidth="1"/>
    <col min="14350" max="14352" width="10.5703125" style="87" customWidth="1"/>
    <col min="14353" max="14353" width="13" style="87" customWidth="1"/>
    <col min="14354" max="14354" width="14" style="87" customWidth="1"/>
    <col min="14355" max="14590" width="9.140625" style="87"/>
    <col min="14591" max="14592" width="4.28515625" style="87" customWidth="1"/>
    <col min="14593" max="14593" width="37.140625" style="87" customWidth="1"/>
    <col min="14594" max="14599" width="0" style="87" hidden="1" customWidth="1"/>
    <col min="14600" max="14601" width="13.7109375" style="87" customWidth="1"/>
    <col min="14602" max="14602" width="0" style="87" hidden="1" customWidth="1"/>
    <col min="14603" max="14604" width="13" style="87" customWidth="1"/>
    <col min="14605" max="14605" width="4.5703125" style="87" customWidth="1"/>
    <col min="14606" max="14608" width="10.5703125" style="87" customWidth="1"/>
    <col min="14609" max="14609" width="13" style="87" customWidth="1"/>
    <col min="14610" max="14610" width="14" style="87" customWidth="1"/>
    <col min="14611" max="14846" width="9.140625" style="87"/>
    <col min="14847" max="14848" width="4.28515625" style="87" customWidth="1"/>
    <col min="14849" max="14849" width="37.140625" style="87" customWidth="1"/>
    <col min="14850" max="14855" width="0" style="87" hidden="1" customWidth="1"/>
    <col min="14856" max="14857" width="13.7109375" style="87" customWidth="1"/>
    <col min="14858" max="14858" width="0" style="87" hidden="1" customWidth="1"/>
    <col min="14859" max="14860" width="13" style="87" customWidth="1"/>
    <col min="14861" max="14861" width="4.5703125" style="87" customWidth="1"/>
    <col min="14862" max="14864" width="10.5703125" style="87" customWidth="1"/>
    <col min="14865" max="14865" width="13" style="87" customWidth="1"/>
    <col min="14866" max="14866" width="14" style="87" customWidth="1"/>
    <col min="14867" max="15102" width="9.140625" style="87"/>
    <col min="15103" max="15104" width="4.28515625" style="87" customWidth="1"/>
    <col min="15105" max="15105" width="37.140625" style="87" customWidth="1"/>
    <col min="15106" max="15111" width="0" style="87" hidden="1" customWidth="1"/>
    <col min="15112" max="15113" width="13.7109375" style="87" customWidth="1"/>
    <col min="15114" max="15114" width="0" style="87" hidden="1" customWidth="1"/>
    <col min="15115" max="15116" width="13" style="87" customWidth="1"/>
    <col min="15117" max="15117" width="4.5703125" style="87" customWidth="1"/>
    <col min="15118" max="15120" width="10.5703125" style="87" customWidth="1"/>
    <col min="15121" max="15121" width="13" style="87" customWidth="1"/>
    <col min="15122" max="15122" width="14" style="87" customWidth="1"/>
    <col min="15123" max="15358" width="9.140625" style="87"/>
    <col min="15359" max="15360" width="4.28515625" style="87" customWidth="1"/>
    <col min="15361" max="15361" width="37.140625" style="87" customWidth="1"/>
    <col min="15362" max="15367" width="0" style="87" hidden="1" customWidth="1"/>
    <col min="15368" max="15369" width="13.7109375" style="87" customWidth="1"/>
    <col min="15370" max="15370" width="0" style="87" hidden="1" customWidth="1"/>
    <col min="15371" max="15372" width="13" style="87" customWidth="1"/>
    <col min="15373" max="15373" width="4.5703125" style="87" customWidth="1"/>
    <col min="15374" max="15376" width="10.5703125" style="87" customWidth="1"/>
    <col min="15377" max="15377" width="13" style="87" customWidth="1"/>
    <col min="15378" max="15378" width="14" style="87" customWidth="1"/>
    <col min="15379" max="15614" width="9.140625" style="87"/>
    <col min="15615" max="15616" width="4.28515625" style="87" customWidth="1"/>
    <col min="15617" max="15617" width="37.140625" style="87" customWidth="1"/>
    <col min="15618" max="15623" width="0" style="87" hidden="1" customWidth="1"/>
    <col min="15624" max="15625" width="13.7109375" style="87" customWidth="1"/>
    <col min="15626" max="15626" width="0" style="87" hidden="1" customWidth="1"/>
    <col min="15627" max="15628" width="13" style="87" customWidth="1"/>
    <col min="15629" max="15629" width="4.5703125" style="87" customWidth="1"/>
    <col min="15630" max="15632" width="10.5703125" style="87" customWidth="1"/>
    <col min="15633" max="15633" width="13" style="87" customWidth="1"/>
    <col min="15634" max="15634" width="14" style="87" customWidth="1"/>
    <col min="15635" max="15870" width="9.140625" style="87"/>
    <col min="15871" max="15872" width="4.28515625" style="87" customWidth="1"/>
    <col min="15873" max="15873" width="37.140625" style="87" customWidth="1"/>
    <col min="15874" max="15879" width="0" style="87" hidden="1" customWidth="1"/>
    <col min="15880" max="15881" width="13.7109375" style="87" customWidth="1"/>
    <col min="15882" max="15882" width="0" style="87" hidden="1" customWidth="1"/>
    <col min="15883" max="15884" width="13" style="87" customWidth="1"/>
    <col min="15885" max="15885" width="4.5703125" style="87" customWidth="1"/>
    <col min="15886" max="15888" width="10.5703125" style="87" customWidth="1"/>
    <col min="15889" max="15889" width="13" style="87" customWidth="1"/>
    <col min="15890" max="15890" width="14" style="87" customWidth="1"/>
    <col min="15891" max="16126" width="9.140625" style="87"/>
    <col min="16127" max="16128" width="4.28515625" style="87" customWidth="1"/>
    <col min="16129" max="16129" width="37.140625" style="87" customWidth="1"/>
    <col min="16130" max="16135" width="0" style="87" hidden="1" customWidth="1"/>
    <col min="16136" max="16137" width="13.7109375" style="87" customWidth="1"/>
    <col min="16138" max="16138" width="0" style="87" hidden="1" customWidth="1"/>
    <col min="16139" max="16140" width="13" style="87" customWidth="1"/>
    <col min="16141" max="16141" width="4.5703125" style="87" customWidth="1"/>
    <col min="16142" max="16144" width="10.5703125" style="87" customWidth="1"/>
    <col min="16145" max="16145" width="13" style="87" customWidth="1"/>
    <col min="16146" max="16146" width="14" style="87" customWidth="1"/>
    <col min="16147" max="16384" width="9.140625" style="87"/>
  </cols>
  <sheetData>
    <row r="1" spans="3:18" ht="12.75" customHeight="1">
      <c r="H1" s="89"/>
      <c r="O1" s="594"/>
    </row>
    <row r="2" spans="3:18" s="94" customFormat="1" ht="23.25" customHeight="1">
      <c r="C2" s="91"/>
      <c r="D2" s="595" t="e">
        <f>+#REF!</f>
        <v>#REF!</v>
      </c>
      <c r="E2" s="596"/>
      <c r="F2" s="596"/>
      <c r="G2" s="597"/>
      <c r="H2" s="92"/>
      <c r="I2" s="598" t="e">
        <f>+#REF!</f>
        <v>#REF!</v>
      </c>
      <c r="J2" s="596"/>
      <c r="K2" s="596"/>
      <c r="L2" s="597"/>
      <c r="M2" s="93"/>
      <c r="O2" s="594"/>
    </row>
    <row r="3" spans="3:18" s="98" customFormat="1" ht="18.75" customHeight="1">
      <c r="C3" s="95"/>
      <c r="D3" s="599" t="s">
        <v>0</v>
      </c>
      <c r="E3" s="599"/>
      <c r="F3" s="600" t="s">
        <v>47</v>
      </c>
      <c r="G3" s="600"/>
      <c r="H3" s="96"/>
      <c r="I3" s="601" t="s">
        <v>0</v>
      </c>
      <c r="J3" s="601"/>
      <c r="K3" s="601" t="s">
        <v>47</v>
      </c>
      <c r="L3" s="601"/>
      <c r="M3" s="97"/>
      <c r="O3" s="594"/>
    </row>
    <row r="4" spans="3:18" s="98" customFormat="1" ht="30.75" customHeight="1">
      <c r="C4" s="95"/>
      <c r="D4" s="304" t="e">
        <f>+#REF!</f>
        <v>#REF!</v>
      </c>
      <c r="E4" s="304" t="e">
        <f>+#REF!</f>
        <v>#REF!</v>
      </c>
      <c r="F4" s="305" t="s">
        <v>70</v>
      </c>
      <c r="G4" s="305" t="s">
        <v>48</v>
      </c>
      <c r="H4" s="96"/>
      <c r="I4" s="99" t="e">
        <f>+#REF!</f>
        <v>#REF!</v>
      </c>
      <c r="J4" s="100" t="e">
        <f>+#REF!</f>
        <v>#REF!</v>
      </c>
      <c r="K4" s="101" t="s">
        <v>70</v>
      </c>
      <c r="L4" s="101" t="s">
        <v>48</v>
      </c>
      <c r="M4" s="97"/>
    </row>
    <row r="5" spans="3:18" s="98" customFormat="1" ht="9" customHeight="1">
      <c r="C5" s="95"/>
      <c r="D5" s="306"/>
      <c r="E5" s="306"/>
      <c r="F5" s="307"/>
      <c r="G5" s="307"/>
      <c r="H5" s="96"/>
      <c r="I5" s="104"/>
      <c r="J5" s="104"/>
      <c r="K5" s="103"/>
      <c r="L5" s="103"/>
      <c r="M5" s="97"/>
    </row>
    <row r="6" spans="3:18" s="110" customFormat="1" ht="14.25" customHeight="1">
      <c r="C6" s="95" t="s">
        <v>56</v>
      </c>
      <c r="D6" s="308">
        <v>670.03954621959406</v>
      </c>
      <c r="E6" s="308">
        <v>552.09741198961092</v>
      </c>
      <c r="F6" s="309">
        <v>0.21362558792831754</v>
      </c>
      <c r="G6" s="309">
        <v>6.049691101313126E-2</v>
      </c>
      <c r="H6" s="108">
        <v>1412.69813488818</v>
      </c>
      <c r="I6" s="106" t="s">
        <v>183</v>
      </c>
      <c r="J6" s="106">
        <v>14.110229179999999</v>
      </c>
      <c r="K6" s="107">
        <v>13.64135662</v>
      </c>
      <c r="L6" s="107">
        <v>0</v>
      </c>
      <c r="M6" s="109"/>
    </row>
    <row r="7" spans="3:18" s="98" customFormat="1" ht="3.75" customHeight="1">
      <c r="C7" s="95"/>
      <c r="D7" s="307"/>
      <c r="E7" s="307"/>
      <c r="F7" s="310"/>
      <c r="G7" s="310"/>
      <c r="H7" s="108"/>
      <c r="I7" s="105"/>
      <c r="J7" s="105"/>
      <c r="K7" s="111"/>
      <c r="L7" s="111"/>
      <c r="M7" s="97"/>
    </row>
    <row r="8" spans="3:18" s="110" customFormat="1" ht="14.25" customHeight="1">
      <c r="C8" s="95" t="s">
        <v>43</v>
      </c>
      <c r="D8" s="308">
        <v>315.20703429000002</v>
      </c>
      <c r="E8" s="308">
        <v>313.25520123000001</v>
      </c>
      <c r="F8" s="309">
        <v>6.2308081472746135E-3</v>
      </c>
      <c r="G8" s="309">
        <v>6.2308081472746135E-3</v>
      </c>
      <c r="H8" s="108">
        <v>842.43861838999999</v>
      </c>
      <c r="I8" s="106" t="s">
        <v>184</v>
      </c>
      <c r="J8" s="106">
        <v>3.39179E-3</v>
      </c>
      <c r="K8" s="107">
        <v>1.4620920000000001E-2</v>
      </c>
      <c r="L8" s="107">
        <v>0</v>
      </c>
      <c r="M8" s="109"/>
    </row>
    <row r="9" spans="3:18" s="98" customFormat="1" ht="3.75" customHeight="1">
      <c r="C9" s="95"/>
      <c r="D9" s="307"/>
      <c r="E9" s="307"/>
      <c r="F9" s="311"/>
      <c r="G9" s="311"/>
      <c r="H9" s="108"/>
      <c r="I9" s="105"/>
      <c r="J9" s="105"/>
      <c r="K9" s="112"/>
      <c r="L9" s="112"/>
      <c r="M9" s="97"/>
    </row>
    <row r="10" spans="3:18" s="110" customFormat="1" ht="15" customHeight="1">
      <c r="C10" s="113" t="s">
        <v>57</v>
      </c>
      <c r="D10" s="308">
        <v>221.15654468749</v>
      </c>
      <c r="E10" s="308">
        <v>215.94201404245101</v>
      </c>
      <c r="F10" s="309">
        <v>2.4147828148041173E-2</v>
      </c>
      <c r="G10" s="309">
        <v>3.5290106543268696E-3</v>
      </c>
      <c r="H10" s="108">
        <v>613.42994328353598</v>
      </c>
      <c r="I10" s="106" t="s">
        <v>185</v>
      </c>
      <c r="J10" s="106">
        <v>0.20369856000000119</v>
      </c>
      <c r="K10" s="107">
        <v>0.67489608999999895</v>
      </c>
      <c r="L10" s="107">
        <v>0</v>
      </c>
      <c r="M10" s="109"/>
    </row>
    <row r="11" spans="3:18" s="98" customFormat="1" ht="3.75" customHeight="1">
      <c r="C11" s="95"/>
      <c r="D11" s="307"/>
      <c r="E11" s="307"/>
      <c r="F11" s="310"/>
      <c r="G11" s="310"/>
      <c r="H11" s="108"/>
      <c r="I11" s="105"/>
      <c r="J11" s="105"/>
      <c r="K11" s="111"/>
      <c r="L11" s="111"/>
      <c r="M11" s="97"/>
    </row>
    <row r="12" spans="3:18" s="118" customFormat="1" ht="24.75" customHeight="1">
      <c r="C12" s="122" t="s">
        <v>2</v>
      </c>
      <c r="D12" s="312">
        <v>1206.4031251970841</v>
      </c>
      <c r="E12" s="312">
        <v>1081.294627262062</v>
      </c>
      <c r="F12" s="313">
        <v>0.11570250584876063</v>
      </c>
      <c r="G12" s="313">
        <v>3.513877277909061E-2</v>
      </c>
      <c r="H12" s="108"/>
      <c r="I12" s="115" t="s">
        <v>186</v>
      </c>
      <c r="J12" s="115">
        <v>640.21631215000002</v>
      </c>
      <c r="K12" s="116">
        <v>641.83920320000004</v>
      </c>
      <c r="L12" s="116">
        <v>-2.5285009733104769E-3</v>
      </c>
      <c r="M12" s="120"/>
      <c r="N12" s="117"/>
      <c r="O12" s="117"/>
      <c r="P12" s="117"/>
    </row>
    <row r="13" spans="3:18" s="86" customFormat="1" ht="4.5" customHeight="1">
      <c r="C13" s="113"/>
      <c r="D13" s="307"/>
      <c r="E13" s="307"/>
      <c r="F13" s="310"/>
      <c r="G13" s="310"/>
      <c r="H13" s="108"/>
      <c r="I13" s="105"/>
      <c r="J13" s="105"/>
      <c r="K13" s="111"/>
      <c r="L13" s="111"/>
      <c r="M13" s="121"/>
    </row>
    <row r="14" spans="3:18" s="176" customFormat="1" ht="12.75" customHeight="1">
      <c r="C14" s="191"/>
      <c r="D14" s="314"/>
      <c r="E14" s="314"/>
      <c r="F14" s="315"/>
      <c r="G14" s="315"/>
      <c r="H14" s="108"/>
      <c r="I14" s="142"/>
      <c r="J14" s="142"/>
      <c r="K14" s="143"/>
      <c r="L14" s="143"/>
      <c r="M14" s="175"/>
      <c r="O14" s="146"/>
      <c r="P14" s="146"/>
      <c r="Q14" s="147"/>
      <c r="R14" s="147"/>
    </row>
    <row r="15" spans="3:18" s="98" customFormat="1" ht="15" customHeight="1">
      <c r="C15" s="95" t="s">
        <v>58</v>
      </c>
      <c r="D15" s="308">
        <v>97.23009991260929</v>
      </c>
      <c r="E15" s="308">
        <v>77.011683299837998</v>
      </c>
      <c r="F15" s="311">
        <v>0.26253700408096159</v>
      </c>
      <c r="G15" s="311">
        <v>0.10091378798424788</v>
      </c>
      <c r="H15" s="108"/>
      <c r="I15" s="106" t="s">
        <v>174</v>
      </c>
      <c r="J15" s="106" t="s">
        <v>175</v>
      </c>
      <c r="K15" s="112" t="s">
        <v>175</v>
      </c>
      <c r="L15" s="112">
        <v>7.0094113077684539E-2</v>
      </c>
      <c r="M15" s="97"/>
      <c r="O15" s="148"/>
      <c r="P15" s="148"/>
      <c r="Q15" s="149"/>
      <c r="R15" s="149"/>
    </row>
    <row r="16" spans="3:18" s="145" customFormat="1" ht="15.75" customHeight="1">
      <c r="C16" s="150" t="s">
        <v>49</v>
      </c>
      <c r="D16" s="316">
        <v>0.14511098704723882</v>
      </c>
      <c r="E16" s="316">
        <v>0.13948930320522343</v>
      </c>
      <c r="F16" s="315"/>
      <c r="G16" s="315"/>
      <c r="H16" s="152"/>
      <c r="I16" s="151">
        <v>-6.1777000099999997</v>
      </c>
      <c r="J16" s="151">
        <v>-6.6433604699999993</v>
      </c>
      <c r="K16" s="143"/>
      <c r="L16" s="143"/>
      <c r="M16" s="144"/>
      <c r="O16" s="153"/>
      <c r="P16" s="153"/>
      <c r="Q16" s="154"/>
      <c r="R16" s="154"/>
    </row>
    <row r="17" spans="3:18" s="98" customFormat="1" ht="4.5" customHeight="1">
      <c r="C17" s="95"/>
      <c r="D17" s="307"/>
      <c r="E17" s="307"/>
      <c r="F17" s="310"/>
      <c r="G17" s="310"/>
      <c r="H17" s="96"/>
      <c r="I17" s="105"/>
      <c r="J17" s="105"/>
      <c r="K17" s="111"/>
      <c r="L17" s="111"/>
      <c r="M17" s="97"/>
    </row>
    <row r="18" spans="3:18" s="98" customFormat="1" ht="18" customHeight="1">
      <c r="C18" s="95" t="s">
        <v>59</v>
      </c>
      <c r="D18" s="308">
        <v>42.718992889999704</v>
      </c>
      <c r="E18" s="308">
        <v>40.716890369999803</v>
      </c>
      <c r="F18" s="311">
        <v>4.9171302174761511E-2</v>
      </c>
      <c r="G18" s="311">
        <v>4.9171302174761511E-2</v>
      </c>
      <c r="H18" s="108"/>
      <c r="I18" s="106" t="s">
        <v>176</v>
      </c>
      <c r="J18" s="106">
        <v>8.3906399834566159E-2</v>
      </c>
      <c r="K18" s="112">
        <v>6.739291309320708E-2</v>
      </c>
      <c r="L18" s="112">
        <v>0.23348071701483541</v>
      </c>
      <c r="M18" s="97"/>
      <c r="O18" s="148"/>
      <c r="P18" s="154"/>
      <c r="Q18" s="149"/>
      <c r="R18" s="149"/>
    </row>
    <row r="19" spans="3:18" s="145" customFormat="1" ht="15.75" customHeight="1">
      <c r="C19" s="150" t="s">
        <v>49</v>
      </c>
      <c r="D19" s="316">
        <v>0.13552677523908599</v>
      </c>
      <c r="E19" s="316">
        <v>0.12997993396478169</v>
      </c>
      <c r="F19" s="315"/>
      <c r="G19" s="315"/>
      <c r="H19" s="152"/>
      <c r="I19" s="151">
        <v>111.83044229385911</v>
      </c>
      <c r="J19" s="151">
        <v>90.66249739558279</v>
      </c>
      <c r="K19" s="143"/>
      <c r="L19" s="143"/>
      <c r="M19" s="144"/>
      <c r="O19" s="153"/>
      <c r="P19" s="153"/>
      <c r="R19" s="154"/>
    </row>
    <row r="20" spans="3:18" s="98" customFormat="1" ht="4.5" customHeight="1">
      <c r="C20" s="95"/>
      <c r="D20" s="314"/>
      <c r="E20" s="314"/>
      <c r="F20" s="315"/>
      <c r="G20" s="315"/>
      <c r="H20" s="96"/>
      <c r="I20" s="142"/>
      <c r="J20" s="142"/>
      <c r="K20" s="143"/>
      <c r="L20" s="143"/>
      <c r="M20" s="97"/>
    </row>
    <row r="21" spans="3:18" s="98" customFormat="1" ht="18.75" customHeight="1">
      <c r="C21" s="95" t="s">
        <v>60</v>
      </c>
      <c r="D21" s="308">
        <v>33.708546871565296</v>
      </c>
      <c r="E21" s="308">
        <v>31.5392747268628</v>
      </c>
      <c r="F21" s="311">
        <v>6.8780026284335438E-2</v>
      </c>
      <c r="G21" s="311">
        <v>5.2279195733947681E-2</v>
      </c>
      <c r="H21" s="108"/>
      <c r="I21" s="106" t="s">
        <v>177</v>
      </c>
      <c r="J21" s="106" t="s">
        <v>175</v>
      </c>
      <c r="K21" s="112" t="s">
        <v>175</v>
      </c>
      <c r="L21" s="112">
        <v>-6.334012650460985E-2</v>
      </c>
      <c r="M21" s="97"/>
      <c r="O21" s="156"/>
      <c r="P21" s="156"/>
      <c r="Q21" s="157"/>
      <c r="R21" s="149"/>
    </row>
    <row r="22" spans="3:18" s="145" customFormat="1" ht="16.5" customHeight="1">
      <c r="C22" s="150" t="s">
        <v>49</v>
      </c>
      <c r="D22" s="316">
        <v>0.15241939558785331</v>
      </c>
      <c r="E22" s="316">
        <v>0.14605436958026446</v>
      </c>
      <c r="F22" s="315"/>
      <c r="G22" s="315"/>
      <c r="H22" s="152"/>
      <c r="I22" s="151">
        <v>-18.458610969999999</v>
      </c>
      <c r="J22" s="151">
        <v>-17.359084370000001</v>
      </c>
      <c r="K22" s="143"/>
      <c r="L22" s="143"/>
      <c r="M22" s="144"/>
      <c r="O22" s="158"/>
      <c r="P22" s="158"/>
      <c r="Q22" s="154"/>
      <c r="R22" s="154"/>
    </row>
    <row r="23" spans="3:18" s="98" customFormat="1" ht="3.75" customHeight="1">
      <c r="C23" s="95"/>
      <c r="D23" s="307"/>
      <c r="E23" s="307"/>
      <c r="F23" s="310"/>
      <c r="G23" s="310"/>
      <c r="H23" s="96"/>
      <c r="I23" s="105"/>
      <c r="J23" s="105"/>
      <c r="K23" s="111"/>
      <c r="L23" s="111"/>
      <c r="M23" s="97"/>
    </row>
    <row r="24" spans="3:18" s="98" customFormat="1" ht="18.75" customHeight="1">
      <c r="C24" s="95" t="s">
        <v>62</v>
      </c>
      <c r="D24" s="308">
        <v>-2.0214477500000001</v>
      </c>
      <c r="E24" s="308">
        <v>-2.4087451999999998</v>
      </c>
      <c r="F24" s="311">
        <v>0.16078805263420959</v>
      </c>
      <c r="G24" s="311">
        <v>0.16078805263420981</v>
      </c>
      <c r="H24" s="108"/>
      <c r="I24" s="106" t="s">
        <v>178</v>
      </c>
      <c r="J24" s="106">
        <v>9.7585425625309002E-2</v>
      </c>
      <c r="K24" s="112">
        <v>9.1360890022399152E-2</v>
      </c>
      <c r="L24" s="112">
        <v>0.11355921282950776</v>
      </c>
      <c r="M24" s="97"/>
      <c r="O24" s="156"/>
      <c r="P24" s="156"/>
      <c r="Q24" s="157"/>
      <c r="R24" s="149"/>
    </row>
    <row r="25" spans="3:18" s="98" customFormat="1" ht="3.75" customHeight="1">
      <c r="C25" s="95"/>
      <c r="D25" s="307"/>
      <c r="E25" s="307"/>
      <c r="F25" s="310"/>
      <c r="G25" s="310"/>
      <c r="H25" s="96"/>
      <c r="I25" s="105"/>
      <c r="J25" s="105"/>
      <c r="K25" s="111"/>
      <c r="L25" s="111"/>
      <c r="M25" s="97"/>
    </row>
    <row r="26" spans="3:18" s="98" customFormat="1" ht="18.75" customHeight="1">
      <c r="C26" s="95" t="s">
        <v>50</v>
      </c>
      <c r="D26" s="308">
        <v>-5.6860592300000006</v>
      </c>
      <c r="E26" s="308">
        <v>-2.7722339999999996</v>
      </c>
      <c r="F26" s="311">
        <v>-1.05107477579454</v>
      </c>
      <c r="G26" s="311">
        <v>-1.0510747757945405</v>
      </c>
      <c r="H26" s="108"/>
      <c r="I26" s="106">
        <v>0</v>
      </c>
      <c r="J26" s="106">
        <v>0</v>
      </c>
      <c r="K26" s="112">
        <v>0</v>
      </c>
      <c r="L26" s="112">
        <v>1E-4</v>
      </c>
      <c r="M26" s="97"/>
      <c r="O26" s="156"/>
      <c r="P26" s="156"/>
      <c r="Q26" s="157"/>
      <c r="R26" s="149"/>
    </row>
    <row r="27" spans="3:18" s="145" customFormat="1" ht="9.75" customHeight="1">
      <c r="C27" s="150"/>
      <c r="D27" s="317"/>
      <c r="E27" s="317"/>
      <c r="F27" s="315"/>
      <c r="G27" s="315"/>
      <c r="H27" s="152"/>
      <c r="I27" s="155"/>
      <c r="J27" s="155"/>
      <c r="K27" s="143"/>
      <c r="L27" s="143"/>
      <c r="M27" s="144"/>
      <c r="O27" s="158"/>
      <c r="P27" s="158"/>
      <c r="Q27" s="154"/>
      <c r="R27" s="154"/>
    </row>
    <row r="28" spans="3:18" s="110" customFormat="1" ht="19.5" customHeight="1">
      <c r="C28" s="114" t="s">
        <v>40</v>
      </c>
      <c r="D28" s="312">
        <v>165.95013269417427</v>
      </c>
      <c r="E28" s="312">
        <v>144.0868691967006</v>
      </c>
      <c r="F28" s="315">
        <v>0.15173668231785209</v>
      </c>
      <c r="G28" s="315">
        <v>6.4551374936335115E-2</v>
      </c>
      <c r="H28" s="96"/>
      <c r="I28" s="115" t="s">
        <v>179</v>
      </c>
      <c r="J28" s="115">
        <v>0</v>
      </c>
      <c r="K28" s="143">
        <v>0</v>
      </c>
      <c r="L28" s="143">
        <v>6.9603475301837081E-2</v>
      </c>
      <c r="M28" s="109"/>
      <c r="N28" s="159"/>
      <c r="O28" s="160"/>
      <c r="P28" s="160"/>
      <c r="Q28" s="147"/>
      <c r="R28" s="147"/>
    </row>
    <row r="29" spans="3:18" s="169" customFormat="1">
      <c r="C29" s="161" t="s">
        <v>61</v>
      </c>
      <c r="D29" s="318">
        <v>0.1375577775190725</v>
      </c>
      <c r="E29" s="318">
        <v>0.13325403230897565</v>
      </c>
      <c r="F29" s="319"/>
      <c r="G29" s="319"/>
      <c r="H29" s="164"/>
      <c r="I29" s="162">
        <v>96.972922293859114</v>
      </c>
      <c r="J29" s="162">
        <v>90.66249739558279</v>
      </c>
      <c r="K29" s="163"/>
      <c r="L29" s="163"/>
      <c r="M29" s="165"/>
      <c r="N29" s="592"/>
      <c r="O29" s="593"/>
      <c r="P29" s="166"/>
      <c r="Q29" s="167"/>
      <c r="R29" s="168"/>
    </row>
    <row r="30" spans="3:18" s="98" customFormat="1" ht="4.5" customHeight="1">
      <c r="C30" s="97"/>
      <c r="D30" s="320"/>
      <c r="E30" s="320"/>
      <c r="F30" s="321"/>
      <c r="G30" s="321"/>
      <c r="H30" s="172"/>
      <c r="I30" s="170"/>
      <c r="J30" s="170"/>
      <c r="K30" s="171"/>
      <c r="L30" s="171"/>
      <c r="M30" s="97"/>
      <c r="N30" s="173"/>
      <c r="O30" s="173"/>
    </row>
    <row r="31" spans="3:18">
      <c r="C31" s="84"/>
      <c r="D31" s="85"/>
      <c r="E31" s="85"/>
      <c r="F31" s="85"/>
      <c r="G31" s="85"/>
      <c r="H31" s="84"/>
      <c r="I31" s="174"/>
      <c r="J31" s="174"/>
      <c r="K31" s="174"/>
      <c r="L31" s="174"/>
      <c r="M31" s="174"/>
      <c r="N31" s="174"/>
      <c r="O31" s="174"/>
      <c r="P31" s="174"/>
      <c r="Q31" s="174"/>
      <c r="R31" s="174"/>
    </row>
    <row r="32" spans="3:18" s="85" customFormat="1">
      <c r="C32" s="84"/>
      <c r="H32" s="84"/>
      <c r="I32" s="174"/>
      <c r="J32" s="174"/>
      <c r="K32" s="174"/>
      <c r="L32" s="174"/>
      <c r="M32" s="174"/>
      <c r="N32" s="174"/>
      <c r="O32" s="174"/>
      <c r="P32" s="174"/>
      <c r="Q32" s="174"/>
      <c r="R32" s="174"/>
    </row>
    <row r="34" spans="3:12">
      <c r="C34" s="193" t="s">
        <v>69</v>
      </c>
      <c r="D34" s="195">
        <f>+D12-D6-D8-D10</f>
        <v>0</v>
      </c>
      <c r="E34" s="195">
        <f>+E12-E6-E8-E10</f>
        <v>0</v>
      </c>
      <c r="F34" s="194"/>
      <c r="G34" s="194"/>
      <c r="H34" s="193"/>
      <c r="I34" s="195" t="e">
        <f>+I12-I6-I8-I10</f>
        <v>#VALUE!</v>
      </c>
      <c r="J34" s="195">
        <f>+J12-J6-J8-J10</f>
        <v>625.89899261999994</v>
      </c>
      <c r="K34" s="196"/>
      <c r="L34" s="196"/>
    </row>
    <row r="35" spans="3:12">
      <c r="C35" s="193" t="s">
        <v>68</v>
      </c>
      <c r="D35" s="195">
        <f>+D28-D15-D18-D21-D24-D26</f>
        <v>-1.865174681370263E-14</v>
      </c>
      <c r="E35" s="195">
        <f>+E28-E15-E18-E21-E24-E26</f>
        <v>3.5527136788005009E-15</v>
      </c>
      <c r="F35" s="194"/>
      <c r="G35" s="194"/>
      <c r="H35" s="193"/>
      <c r="I35" s="195" t="e">
        <f>+I28-I15-I18-I21-I24-I26</f>
        <v>#VALUE!</v>
      </c>
      <c r="J35" s="195" t="e">
        <f>+J28-J15-J18-J21-J24-J26</f>
        <v>#VALUE!</v>
      </c>
      <c r="K35" s="196"/>
      <c r="L35" s="196"/>
    </row>
  </sheetData>
  <mergeCells count="8">
    <mergeCell ref="N29:O29"/>
    <mergeCell ref="O1:O3"/>
    <mergeCell ref="D2:G2"/>
    <mergeCell ref="I2:L2"/>
    <mergeCell ref="D3:E3"/>
    <mergeCell ref="F3:G3"/>
    <mergeCell ref="I3:J3"/>
    <mergeCell ref="K3:L3"/>
  </mergeCells>
  <pageMargins left="0.75" right="0.75" top="1" bottom="1" header="0.5" footer="0.5"/>
  <pageSetup paperSize="9" scale="86" orientation="landscape" r:id="rId1"/>
  <headerFooter alignWithMargins="0"/>
  <ignoredErrors>
    <ignoredError sqref="G9:O9 G17:O17 H15 M15:O15 G16:H16 K16:O16 G20:O20 H18 M18:O18 G19:H19 K19:O19 G23:O23 H21 M21:O21 G22:H22 K22:O22 G25:O25 H24 M24:O24 G27:O27 H26 M26:O26 G30:O31 H28 M28:O28 G29:H29 K29:O29 M8:O8 G11:O11 M10:O10 G13:O14 H12 M12:O12" evalError="1"/>
  </ignoredErrors>
</worksheet>
</file>

<file path=xl/worksheets/sheet12.xml><?xml version="1.0" encoding="utf-8"?>
<worksheet xmlns="http://schemas.openxmlformats.org/spreadsheetml/2006/main" xmlns:r="http://schemas.openxmlformats.org/officeDocument/2006/relationships">
  <sheetPr>
    <tabColor rgb="FF92D050"/>
  </sheetPr>
  <dimension ref="B1:S47"/>
  <sheetViews>
    <sheetView showGridLines="0" topLeftCell="A19" zoomScale="70" zoomScaleNormal="70" workbookViewId="0">
      <selection activeCell="C62" sqref="C62"/>
    </sheetView>
  </sheetViews>
  <sheetFormatPr defaultRowHeight="12.75" outlineLevelCol="1"/>
  <cols>
    <col min="1" max="1" width="4.28515625" style="87" customWidth="1"/>
    <col min="2" max="2" width="15.28515625" style="87" customWidth="1"/>
    <col min="3" max="3" width="29.140625" style="87" customWidth="1"/>
    <col min="4" max="5" width="14" style="88" customWidth="1" outlineLevel="1"/>
    <col min="6" max="6" width="9.85546875" style="88" customWidth="1" outlineLevel="1"/>
    <col min="7" max="7" width="10" style="88" customWidth="1" outlineLevel="1"/>
    <col min="8" max="8" width="1.5703125" style="87" customWidth="1"/>
    <col min="9" max="10" width="9.7109375" style="90" customWidth="1" outlineLevel="1"/>
    <col min="11" max="11" width="8.7109375" style="90" customWidth="1" outlineLevel="1"/>
    <col min="12" max="12" width="10" style="90" customWidth="1" outlineLevel="1"/>
    <col min="13" max="13" width="4.5703125" style="90" customWidth="1"/>
    <col min="14" max="15" width="10.5703125" style="90" customWidth="1"/>
    <col min="16" max="16" width="13" style="90" bestFit="1" customWidth="1"/>
    <col min="17" max="17" width="10.5703125" style="90" customWidth="1"/>
    <col min="18" max="18" width="13" style="90" customWidth="1"/>
    <col min="19" max="19" width="14" style="90" customWidth="1"/>
    <col min="20" max="255" width="9.140625" style="87"/>
    <col min="256" max="257" width="4.28515625" style="87" customWidth="1"/>
    <col min="258" max="258" width="37.140625" style="87" customWidth="1"/>
    <col min="259" max="264" width="0" style="87" hidden="1" customWidth="1"/>
    <col min="265" max="266" width="13.7109375" style="87" customWidth="1"/>
    <col min="267" max="267" width="0" style="87" hidden="1" customWidth="1"/>
    <col min="268" max="269" width="13" style="87" customWidth="1"/>
    <col min="270" max="270" width="4.5703125" style="87" customWidth="1"/>
    <col min="271" max="273" width="10.5703125" style="87" customWidth="1"/>
    <col min="274" max="274" width="13" style="87" customWidth="1"/>
    <col min="275" max="275" width="14" style="87" customWidth="1"/>
    <col min="276" max="511" width="9.140625" style="87"/>
    <col min="512" max="513" width="4.28515625" style="87" customWidth="1"/>
    <col min="514" max="514" width="37.140625" style="87" customWidth="1"/>
    <col min="515" max="520" width="0" style="87" hidden="1" customWidth="1"/>
    <col min="521" max="522" width="13.7109375" style="87" customWidth="1"/>
    <col min="523" max="523" width="0" style="87" hidden="1" customWidth="1"/>
    <col min="524" max="525" width="13" style="87" customWidth="1"/>
    <col min="526" max="526" width="4.5703125" style="87" customWidth="1"/>
    <col min="527" max="529" width="10.5703125" style="87" customWidth="1"/>
    <col min="530" max="530" width="13" style="87" customWidth="1"/>
    <col min="531" max="531" width="14" style="87" customWidth="1"/>
    <col min="532" max="767" width="9.140625" style="87"/>
    <col min="768" max="769" width="4.28515625" style="87" customWidth="1"/>
    <col min="770" max="770" width="37.140625" style="87" customWidth="1"/>
    <col min="771" max="776" width="0" style="87" hidden="1" customWidth="1"/>
    <col min="777" max="778" width="13.7109375" style="87" customWidth="1"/>
    <col min="779" max="779" width="0" style="87" hidden="1" customWidth="1"/>
    <col min="780" max="781" width="13" style="87" customWidth="1"/>
    <col min="782" max="782" width="4.5703125" style="87" customWidth="1"/>
    <col min="783" max="785" width="10.5703125" style="87" customWidth="1"/>
    <col min="786" max="786" width="13" style="87" customWidth="1"/>
    <col min="787" max="787" width="14" style="87" customWidth="1"/>
    <col min="788" max="1023" width="9.140625" style="87"/>
    <col min="1024" max="1025" width="4.28515625" style="87" customWidth="1"/>
    <col min="1026" max="1026" width="37.140625" style="87" customWidth="1"/>
    <col min="1027" max="1032" width="0" style="87" hidden="1" customWidth="1"/>
    <col min="1033" max="1034" width="13.7109375" style="87" customWidth="1"/>
    <col min="1035" max="1035" width="0" style="87" hidden="1" customWidth="1"/>
    <col min="1036" max="1037" width="13" style="87" customWidth="1"/>
    <col min="1038" max="1038" width="4.5703125" style="87" customWidth="1"/>
    <col min="1039" max="1041" width="10.5703125" style="87" customWidth="1"/>
    <col min="1042" max="1042" width="13" style="87" customWidth="1"/>
    <col min="1043" max="1043" width="14" style="87" customWidth="1"/>
    <col min="1044" max="1279" width="9.140625" style="87"/>
    <col min="1280" max="1281" width="4.28515625" style="87" customWidth="1"/>
    <col min="1282" max="1282" width="37.140625" style="87" customWidth="1"/>
    <col min="1283" max="1288" width="0" style="87" hidden="1" customWidth="1"/>
    <col min="1289" max="1290" width="13.7109375" style="87" customWidth="1"/>
    <col min="1291" max="1291" width="0" style="87" hidden="1" customWidth="1"/>
    <col min="1292" max="1293" width="13" style="87" customWidth="1"/>
    <col min="1294" max="1294" width="4.5703125" style="87" customWidth="1"/>
    <col min="1295" max="1297" width="10.5703125" style="87" customWidth="1"/>
    <col min="1298" max="1298" width="13" style="87" customWidth="1"/>
    <col min="1299" max="1299" width="14" style="87" customWidth="1"/>
    <col min="1300" max="1535" width="9.140625" style="87"/>
    <col min="1536" max="1537" width="4.28515625" style="87" customWidth="1"/>
    <col min="1538" max="1538" width="37.140625" style="87" customWidth="1"/>
    <col min="1539" max="1544" width="0" style="87" hidden="1" customWidth="1"/>
    <col min="1545" max="1546" width="13.7109375" style="87" customWidth="1"/>
    <col min="1547" max="1547" width="0" style="87" hidden="1" customWidth="1"/>
    <col min="1548" max="1549" width="13" style="87" customWidth="1"/>
    <col min="1550" max="1550" width="4.5703125" style="87" customWidth="1"/>
    <col min="1551" max="1553" width="10.5703125" style="87" customWidth="1"/>
    <col min="1554" max="1554" width="13" style="87" customWidth="1"/>
    <col min="1555" max="1555" width="14" style="87" customWidth="1"/>
    <col min="1556" max="1791" width="9.140625" style="87"/>
    <col min="1792" max="1793" width="4.28515625" style="87" customWidth="1"/>
    <col min="1794" max="1794" width="37.140625" style="87" customWidth="1"/>
    <col min="1795" max="1800" width="0" style="87" hidden="1" customWidth="1"/>
    <col min="1801" max="1802" width="13.7109375" style="87" customWidth="1"/>
    <col min="1803" max="1803" width="0" style="87" hidden="1" customWidth="1"/>
    <col min="1804" max="1805" width="13" style="87" customWidth="1"/>
    <col min="1806" max="1806" width="4.5703125" style="87" customWidth="1"/>
    <col min="1807" max="1809" width="10.5703125" style="87" customWidth="1"/>
    <col min="1810" max="1810" width="13" style="87" customWidth="1"/>
    <col min="1811" max="1811" width="14" style="87" customWidth="1"/>
    <col min="1812" max="2047" width="9.140625" style="87"/>
    <col min="2048" max="2049" width="4.28515625" style="87" customWidth="1"/>
    <col min="2050" max="2050" width="37.140625" style="87" customWidth="1"/>
    <col min="2051" max="2056" width="0" style="87" hidden="1" customWidth="1"/>
    <col min="2057" max="2058" width="13.7109375" style="87" customWidth="1"/>
    <col min="2059" max="2059" width="0" style="87" hidden="1" customWidth="1"/>
    <col min="2060" max="2061" width="13" style="87" customWidth="1"/>
    <col min="2062" max="2062" width="4.5703125" style="87" customWidth="1"/>
    <col min="2063" max="2065" width="10.5703125" style="87" customWidth="1"/>
    <col min="2066" max="2066" width="13" style="87" customWidth="1"/>
    <col min="2067" max="2067" width="14" style="87" customWidth="1"/>
    <col min="2068" max="2303" width="9.140625" style="87"/>
    <col min="2304" max="2305" width="4.28515625" style="87" customWidth="1"/>
    <col min="2306" max="2306" width="37.140625" style="87" customWidth="1"/>
    <col min="2307" max="2312" width="0" style="87" hidden="1" customWidth="1"/>
    <col min="2313" max="2314" width="13.7109375" style="87" customWidth="1"/>
    <col min="2315" max="2315" width="0" style="87" hidden="1" customWidth="1"/>
    <col min="2316" max="2317" width="13" style="87" customWidth="1"/>
    <col min="2318" max="2318" width="4.5703125" style="87" customWidth="1"/>
    <col min="2319" max="2321" width="10.5703125" style="87" customWidth="1"/>
    <col min="2322" max="2322" width="13" style="87" customWidth="1"/>
    <col min="2323" max="2323" width="14" style="87" customWidth="1"/>
    <col min="2324" max="2559" width="9.140625" style="87"/>
    <col min="2560" max="2561" width="4.28515625" style="87" customWidth="1"/>
    <col min="2562" max="2562" width="37.140625" style="87" customWidth="1"/>
    <col min="2563" max="2568" width="0" style="87" hidden="1" customWidth="1"/>
    <col min="2569" max="2570" width="13.7109375" style="87" customWidth="1"/>
    <col min="2571" max="2571" width="0" style="87" hidden="1" customWidth="1"/>
    <col min="2572" max="2573" width="13" style="87" customWidth="1"/>
    <col min="2574" max="2574" width="4.5703125" style="87" customWidth="1"/>
    <col min="2575" max="2577" width="10.5703125" style="87" customWidth="1"/>
    <col min="2578" max="2578" width="13" style="87" customWidth="1"/>
    <col min="2579" max="2579" width="14" style="87" customWidth="1"/>
    <col min="2580" max="2815" width="9.140625" style="87"/>
    <col min="2816" max="2817" width="4.28515625" style="87" customWidth="1"/>
    <col min="2818" max="2818" width="37.140625" style="87" customWidth="1"/>
    <col min="2819" max="2824" width="0" style="87" hidden="1" customWidth="1"/>
    <col min="2825" max="2826" width="13.7109375" style="87" customWidth="1"/>
    <col min="2827" max="2827" width="0" style="87" hidden="1" customWidth="1"/>
    <col min="2828" max="2829" width="13" style="87" customWidth="1"/>
    <col min="2830" max="2830" width="4.5703125" style="87" customWidth="1"/>
    <col min="2831" max="2833" width="10.5703125" style="87" customWidth="1"/>
    <col min="2834" max="2834" width="13" style="87" customWidth="1"/>
    <col min="2835" max="2835" width="14" style="87" customWidth="1"/>
    <col min="2836" max="3071" width="9.140625" style="87"/>
    <col min="3072" max="3073" width="4.28515625" style="87" customWidth="1"/>
    <col min="3074" max="3074" width="37.140625" style="87" customWidth="1"/>
    <col min="3075" max="3080" width="0" style="87" hidden="1" customWidth="1"/>
    <col min="3081" max="3082" width="13.7109375" style="87" customWidth="1"/>
    <col min="3083" max="3083" width="0" style="87" hidden="1" customWidth="1"/>
    <col min="3084" max="3085" width="13" style="87" customWidth="1"/>
    <col min="3086" max="3086" width="4.5703125" style="87" customWidth="1"/>
    <col min="3087" max="3089" width="10.5703125" style="87" customWidth="1"/>
    <col min="3090" max="3090" width="13" style="87" customWidth="1"/>
    <col min="3091" max="3091" width="14" style="87" customWidth="1"/>
    <col min="3092" max="3327" width="9.140625" style="87"/>
    <col min="3328" max="3329" width="4.28515625" style="87" customWidth="1"/>
    <col min="3330" max="3330" width="37.140625" style="87" customWidth="1"/>
    <col min="3331" max="3336" width="0" style="87" hidden="1" customWidth="1"/>
    <col min="3337" max="3338" width="13.7109375" style="87" customWidth="1"/>
    <col min="3339" max="3339" width="0" style="87" hidden="1" customWidth="1"/>
    <col min="3340" max="3341" width="13" style="87" customWidth="1"/>
    <col min="3342" max="3342" width="4.5703125" style="87" customWidth="1"/>
    <col min="3343" max="3345" width="10.5703125" style="87" customWidth="1"/>
    <col min="3346" max="3346" width="13" style="87" customWidth="1"/>
    <col min="3347" max="3347" width="14" style="87" customWidth="1"/>
    <col min="3348" max="3583" width="9.140625" style="87"/>
    <col min="3584" max="3585" width="4.28515625" style="87" customWidth="1"/>
    <col min="3586" max="3586" width="37.140625" style="87" customWidth="1"/>
    <col min="3587" max="3592" width="0" style="87" hidden="1" customWidth="1"/>
    <col min="3593" max="3594" width="13.7109375" style="87" customWidth="1"/>
    <col min="3595" max="3595" width="0" style="87" hidden="1" customWidth="1"/>
    <col min="3596" max="3597" width="13" style="87" customWidth="1"/>
    <col min="3598" max="3598" width="4.5703125" style="87" customWidth="1"/>
    <col min="3599" max="3601" width="10.5703125" style="87" customWidth="1"/>
    <col min="3602" max="3602" width="13" style="87" customWidth="1"/>
    <col min="3603" max="3603" width="14" style="87" customWidth="1"/>
    <col min="3604" max="3839" width="9.140625" style="87"/>
    <col min="3840" max="3841" width="4.28515625" style="87" customWidth="1"/>
    <col min="3842" max="3842" width="37.140625" style="87" customWidth="1"/>
    <col min="3843" max="3848" width="0" style="87" hidden="1" customWidth="1"/>
    <col min="3849" max="3850" width="13.7109375" style="87" customWidth="1"/>
    <col min="3851" max="3851" width="0" style="87" hidden="1" customWidth="1"/>
    <col min="3852" max="3853" width="13" style="87" customWidth="1"/>
    <col min="3854" max="3854" width="4.5703125" style="87" customWidth="1"/>
    <col min="3855" max="3857" width="10.5703125" style="87" customWidth="1"/>
    <col min="3858" max="3858" width="13" style="87" customWidth="1"/>
    <col min="3859" max="3859" width="14" style="87" customWidth="1"/>
    <col min="3860" max="4095" width="9.140625" style="87"/>
    <col min="4096" max="4097" width="4.28515625" style="87" customWidth="1"/>
    <col min="4098" max="4098" width="37.140625" style="87" customWidth="1"/>
    <col min="4099" max="4104" width="0" style="87" hidden="1" customWidth="1"/>
    <col min="4105" max="4106" width="13.7109375" style="87" customWidth="1"/>
    <col min="4107" max="4107" width="0" style="87" hidden="1" customWidth="1"/>
    <col min="4108" max="4109" width="13" style="87" customWidth="1"/>
    <col min="4110" max="4110" width="4.5703125" style="87" customWidth="1"/>
    <col min="4111" max="4113" width="10.5703125" style="87" customWidth="1"/>
    <col min="4114" max="4114" width="13" style="87" customWidth="1"/>
    <col min="4115" max="4115" width="14" style="87" customWidth="1"/>
    <col min="4116" max="4351" width="9.140625" style="87"/>
    <col min="4352" max="4353" width="4.28515625" style="87" customWidth="1"/>
    <col min="4354" max="4354" width="37.140625" style="87" customWidth="1"/>
    <col min="4355" max="4360" width="0" style="87" hidden="1" customWidth="1"/>
    <col min="4361" max="4362" width="13.7109375" style="87" customWidth="1"/>
    <col min="4363" max="4363" width="0" style="87" hidden="1" customWidth="1"/>
    <col min="4364" max="4365" width="13" style="87" customWidth="1"/>
    <col min="4366" max="4366" width="4.5703125" style="87" customWidth="1"/>
    <col min="4367" max="4369" width="10.5703125" style="87" customWidth="1"/>
    <col min="4370" max="4370" width="13" style="87" customWidth="1"/>
    <col min="4371" max="4371" width="14" style="87" customWidth="1"/>
    <col min="4372" max="4607" width="9.140625" style="87"/>
    <col min="4608" max="4609" width="4.28515625" style="87" customWidth="1"/>
    <col min="4610" max="4610" width="37.140625" style="87" customWidth="1"/>
    <col min="4611" max="4616" width="0" style="87" hidden="1" customWidth="1"/>
    <col min="4617" max="4618" width="13.7109375" style="87" customWidth="1"/>
    <col min="4619" max="4619" width="0" style="87" hidden="1" customWidth="1"/>
    <col min="4620" max="4621" width="13" style="87" customWidth="1"/>
    <col min="4622" max="4622" width="4.5703125" style="87" customWidth="1"/>
    <col min="4623" max="4625" width="10.5703125" style="87" customWidth="1"/>
    <col min="4626" max="4626" width="13" style="87" customWidth="1"/>
    <col min="4627" max="4627" width="14" style="87" customWidth="1"/>
    <col min="4628" max="4863" width="9.140625" style="87"/>
    <col min="4864" max="4865" width="4.28515625" style="87" customWidth="1"/>
    <col min="4866" max="4866" width="37.140625" style="87" customWidth="1"/>
    <col min="4867" max="4872" width="0" style="87" hidden="1" customWidth="1"/>
    <col min="4873" max="4874" width="13.7109375" style="87" customWidth="1"/>
    <col min="4875" max="4875" width="0" style="87" hidden="1" customWidth="1"/>
    <col min="4876" max="4877" width="13" style="87" customWidth="1"/>
    <col min="4878" max="4878" width="4.5703125" style="87" customWidth="1"/>
    <col min="4879" max="4881" width="10.5703125" style="87" customWidth="1"/>
    <col min="4882" max="4882" width="13" style="87" customWidth="1"/>
    <col min="4883" max="4883" width="14" style="87" customWidth="1"/>
    <col min="4884" max="5119" width="9.140625" style="87"/>
    <col min="5120" max="5121" width="4.28515625" style="87" customWidth="1"/>
    <col min="5122" max="5122" width="37.140625" style="87" customWidth="1"/>
    <col min="5123" max="5128" width="0" style="87" hidden="1" customWidth="1"/>
    <col min="5129" max="5130" width="13.7109375" style="87" customWidth="1"/>
    <col min="5131" max="5131" width="0" style="87" hidden="1" customWidth="1"/>
    <col min="5132" max="5133" width="13" style="87" customWidth="1"/>
    <col min="5134" max="5134" width="4.5703125" style="87" customWidth="1"/>
    <col min="5135" max="5137" width="10.5703125" style="87" customWidth="1"/>
    <col min="5138" max="5138" width="13" style="87" customWidth="1"/>
    <col min="5139" max="5139" width="14" style="87" customWidth="1"/>
    <col min="5140" max="5375" width="9.140625" style="87"/>
    <col min="5376" max="5377" width="4.28515625" style="87" customWidth="1"/>
    <col min="5378" max="5378" width="37.140625" style="87" customWidth="1"/>
    <col min="5379" max="5384" width="0" style="87" hidden="1" customWidth="1"/>
    <col min="5385" max="5386" width="13.7109375" style="87" customWidth="1"/>
    <col min="5387" max="5387" width="0" style="87" hidden="1" customWidth="1"/>
    <col min="5388" max="5389" width="13" style="87" customWidth="1"/>
    <col min="5390" max="5390" width="4.5703125" style="87" customWidth="1"/>
    <col min="5391" max="5393" width="10.5703125" style="87" customWidth="1"/>
    <col min="5394" max="5394" width="13" style="87" customWidth="1"/>
    <col min="5395" max="5395" width="14" style="87" customWidth="1"/>
    <col min="5396" max="5631" width="9.140625" style="87"/>
    <col min="5632" max="5633" width="4.28515625" style="87" customWidth="1"/>
    <col min="5634" max="5634" width="37.140625" style="87" customWidth="1"/>
    <col min="5635" max="5640" width="0" style="87" hidden="1" customWidth="1"/>
    <col min="5641" max="5642" width="13.7109375" style="87" customWidth="1"/>
    <col min="5643" max="5643" width="0" style="87" hidden="1" customWidth="1"/>
    <col min="5644" max="5645" width="13" style="87" customWidth="1"/>
    <col min="5646" max="5646" width="4.5703125" style="87" customWidth="1"/>
    <col min="5647" max="5649" width="10.5703125" style="87" customWidth="1"/>
    <col min="5650" max="5650" width="13" style="87" customWidth="1"/>
    <col min="5651" max="5651" width="14" style="87" customWidth="1"/>
    <col min="5652" max="5887" width="9.140625" style="87"/>
    <col min="5888" max="5889" width="4.28515625" style="87" customWidth="1"/>
    <col min="5890" max="5890" width="37.140625" style="87" customWidth="1"/>
    <col min="5891" max="5896" width="0" style="87" hidden="1" customWidth="1"/>
    <col min="5897" max="5898" width="13.7109375" style="87" customWidth="1"/>
    <col min="5899" max="5899" width="0" style="87" hidden="1" customWidth="1"/>
    <col min="5900" max="5901" width="13" style="87" customWidth="1"/>
    <col min="5902" max="5902" width="4.5703125" style="87" customWidth="1"/>
    <col min="5903" max="5905" width="10.5703125" style="87" customWidth="1"/>
    <col min="5906" max="5906" width="13" style="87" customWidth="1"/>
    <col min="5907" max="5907" width="14" style="87" customWidth="1"/>
    <col min="5908" max="6143" width="9.140625" style="87"/>
    <col min="6144" max="6145" width="4.28515625" style="87" customWidth="1"/>
    <col min="6146" max="6146" width="37.140625" style="87" customWidth="1"/>
    <col min="6147" max="6152" width="0" style="87" hidden="1" customWidth="1"/>
    <col min="6153" max="6154" width="13.7109375" style="87" customWidth="1"/>
    <col min="6155" max="6155" width="0" style="87" hidden="1" customWidth="1"/>
    <col min="6156" max="6157" width="13" style="87" customWidth="1"/>
    <col min="6158" max="6158" width="4.5703125" style="87" customWidth="1"/>
    <col min="6159" max="6161" width="10.5703125" style="87" customWidth="1"/>
    <col min="6162" max="6162" width="13" style="87" customWidth="1"/>
    <col min="6163" max="6163" width="14" style="87" customWidth="1"/>
    <col min="6164" max="6399" width="9.140625" style="87"/>
    <col min="6400" max="6401" width="4.28515625" style="87" customWidth="1"/>
    <col min="6402" max="6402" width="37.140625" style="87" customWidth="1"/>
    <col min="6403" max="6408" width="0" style="87" hidden="1" customWidth="1"/>
    <col min="6409" max="6410" width="13.7109375" style="87" customWidth="1"/>
    <col min="6411" max="6411" width="0" style="87" hidden="1" customWidth="1"/>
    <col min="6412" max="6413" width="13" style="87" customWidth="1"/>
    <col min="6414" max="6414" width="4.5703125" style="87" customWidth="1"/>
    <col min="6415" max="6417" width="10.5703125" style="87" customWidth="1"/>
    <col min="6418" max="6418" width="13" style="87" customWidth="1"/>
    <col min="6419" max="6419" width="14" style="87" customWidth="1"/>
    <col min="6420" max="6655" width="9.140625" style="87"/>
    <col min="6656" max="6657" width="4.28515625" style="87" customWidth="1"/>
    <col min="6658" max="6658" width="37.140625" style="87" customWidth="1"/>
    <col min="6659" max="6664" width="0" style="87" hidden="1" customWidth="1"/>
    <col min="6665" max="6666" width="13.7109375" style="87" customWidth="1"/>
    <col min="6667" max="6667" width="0" style="87" hidden="1" customWidth="1"/>
    <col min="6668" max="6669" width="13" style="87" customWidth="1"/>
    <col min="6670" max="6670" width="4.5703125" style="87" customWidth="1"/>
    <col min="6671" max="6673" width="10.5703125" style="87" customWidth="1"/>
    <col min="6674" max="6674" width="13" style="87" customWidth="1"/>
    <col min="6675" max="6675" width="14" style="87" customWidth="1"/>
    <col min="6676" max="6911" width="9.140625" style="87"/>
    <col min="6912" max="6913" width="4.28515625" style="87" customWidth="1"/>
    <col min="6914" max="6914" width="37.140625" style="87" customWidth="1"/>
    <col min="6915" max="6920" width="0" style="87" hidden="1" customWidth="1"/>
    <col min="6921" max="6922" width="13.7109375" style="87" customWidth="1"/>
    <col min="6923" max="6923" width="0" style="87" hidden="1" customWidth="1"/>
    <col min="6924" max="6925" width="13" style="87" customWidth="1"/>
    <col min="6926" max="6926" width="4.5703125" style="87" customWidth="1"/>
    <col min="6927" max="6929" width="10.5703125" style="87" customWidth="1"/>
    <col min="6930" max="6930" width="13" style="87" customWidth="1"/>
    <col min="6931" max="6931" width="14" style="87" customWidth="1"/>
    <col min="6932" max="7167" width="9.140625" style="87"/>
    <col min="7168" max="7169" width="4.28515625" style="87" customWidth="1"/>
    <col min="7170" max="7170" width="37.140625" style="87" customWidth="1"/>
    <col min="7171" max="7176" width="0" style="87" hidden="1" customWidth="1"/>
    <col min="7177" max="7178" width="13.7109375" style="87" customWidth="1"/>
    <col min="7179" max="7179" width="0" style="87" hidden="1" customWidth="1"/>
    <col min="7180" max="7181" width="13" style="87" customWidth="1"/>
    <col min="7182" max="7182" width="4.5703125" style="87" customWidth="1"/>
    <col min="7183" max="7185" width="10.5703125" style="87" customWidth="1"/>
    <col min="7186" max="7186" width="13" style="87" customWidth="1"/>
    <col min="7187" max="7187" width="14" style="87" customWidth="1"/>
    <col min="7188" max="7423" width="9.140625" style="87"/>
    <col min="7424" max="7425" width="4.28515625" style="87" customWidth="1"/>
    <col min="7426" max="7426" width="37.140625" style="87" customWidth="1"/>
    <col min="7427" max="7432" width="0" style="87" hidden="1" customWidth="1"/>
    <col min="7433" max="7434" width="13.7109375" style="87" customWidth="1"/>
    <col min="7435" max="7435" width="0" style="87" hidden="1" customWidth="1"/>
    <col min="7436" max="7437" width="13" style="87" customWidth="1"/>
    <col min="7438" max="7438" width="4.5703125" style="87" customWidth="1"/>
    <col min="7439" max="7441" width="10.5703125" style="87" customWidth="1"/>
    <col min="7442" max="7442" width="13" style="87" customWidth="1"/>
    <col min="7443" max="7443" width="14" style="87" customWidth="1"/>
    <col min="7444" max="7679" width="9.140625" style="87"/>
    <col min="7680" max="7681" width="4.28515625" style="87" customWidth="1"/>
    <col min="7682" max="7682" width="37.140625" style="87" customWidth="1"/>
    <col min="7683" max="7688" width="0" style="87" hidden="1" customWidth="1"/>
    <col min="7689" max="7690" width="13.7109375" style="87" customWidth="1"/>
    <col min="7691" max="7691" width="0" style="87" hidden="1" customWidth="1"/>
    <col min="7692" max="7693" width="13" style="87" customWidth="1"/>
    <col min="7694" max="7694" width="4.5703125" style="87" customWidth="1"/>
    <col min="7695" max="7697" width="10.5703125" style="87" customWidth="1"/>
    <col min="7698" max="7698" width="13" style="87" customWidth="1"/>
    <col min="7699" max="7699" width="14" style="87" customWidth="1"/>
    <col min="7700" max="7935" width="9.140625" style="87"/>
    <col min="7936" max="7937" width="4.28515625" style="87" customWidth="1"/>
    <col min="7938" max="7938" width="37.140625" style="87" customWidth="1"/>
    <col min="7939" max="7944" width="0" style="87" hidden="1" customWidth="1"/>
    <col min="7945" max="7946" width="13.7109375" style="87" customWidth="1"/>
    <col min="7947" max="7947" width="0" style="87" hidden="1" customWidth="1"/>
    <col min="7948" max="7949" width="13" style="87" customWidth="1"/>
    <col min="7950" max="7950" width="4.5703125" style="87" customWidth="1"/>
    <col min="7951" max="7953" width="10.5703125" style="87" customWidth="1"/>
    <col min="7954" max="7954" width="13" style="87" customWidth="1"/>
    <col min="7955" max="7955" width="14" style="87" customWidth="1"/>
    <col min="7956" max="8191" width="9.140625" style="87"/>
    <col min="8192" max="8193" width="4.28515625" style="87" customWidth="1"/>
    <col min="8194" max="8194" width="37.140625" style="87" customWidth="1"/>
    <col min="8195" max="8200" width="0" style="87" hidden="1" customWidth="1"/>
    <col min="8201" max="8202" width="13.7109375" style="87" customWidth="1"/>
    <col min="8203" max="8203" width="0" style="87" hidden="1" customWidth="1"/>
    <col min="8204" max="8205" width="13" style="87" customWidth="1"/>
    <col min="8206" max="8206" width="4.5703125" style="87" customWidth="1"/>
    <col min="8207" max="8209" width="10.5703125" style="87" customWidth="1"/>
    <col min="8210" max="8210" width="13" style="87" customWidth="1"/>
    <col min="8211" max="8211" width="14" style="87" customWidth="1"/>
    <col min="8212" max="8447" width="9.140625" style="87"/>
    <col min="8448" max="8449" width="4.28515625" style="87" customWidth="1"/>
    <col min="8450" max="8450" width="37.140625" style="87" customWidth="1"/>
    <col min="8451" max="8456" width="0" style="87" hidden="1" customWidth="1"/>
    <col min="8457" max="8458" width="13.7109375" style="87" customWidth="1"/>
    <col min="8459" max="8459" width="0" style="87" hidden="1" customWidth="1"/>
    <col min="8460" max="8461" width="13" style="87" customWidth="1"/>
    <col min="8462" max="8462" width="4.5703125" style="87" customWidth="1"/>
    <col min="8463" max="8465" width="10.5703125" style="87" customWidth="1"/>
    <col min="8466" max="8466" width="13" style="87" customWidth="1"/>
    <col min="8467" max="8467" width="14" style="87" customWidth="1"/>
    <col min="8468" max="8703" width="9.140625" style="87"/>
    <col min="8704" max="8705" width="4.28515625" style="87" customWidth="1"/>
    <col min="8706" max="8706" width="37.140625" style="87" customWidth="1"/>
    <col min="8707" max="8712" width="0" style="87" hidden="1" customWidth="1"/>
    <col min="8713" max="8714" width="13.7109375" style="87" customWidth="1"/>
    <col min="8715" max="8715" width="0" style="87" hidden="1" customWidth="1"/>
    <col min="8716" max="8717" width="13" style="87" customWidth="1"/>
    <col min="8718" max="8718" width="4.5703125" style="87" customWidth="1"/>
    <col min="8719" max="8721" width="10.5703125" style="87" customWidth="1"/>
    <col min="8722" max="8722" width="13" style="87" customWidth="1"/>
    <col min="8723" max="8723" width="14" style="87" customWidth="1"/>
    <col min="8724" max="8959" width="9.140625" style="87"/>
    <col min="8960" max="8961" width="4.28515625" style="87" customWidth="1"/>
    <col min="8962" max="8962" width="37.140625" style="87" customWidth="1"/>
    <col min="8963" max="8968" width="0" style="87" hidden="1" customWidth="1"/>
    <col min="8969" max="8970" width="13.7109375" style="87" customWidth="1"/>
    <col min="8971" max="8971" width="0" style="87" hidden="1" customWidth="1"/>
    <col min="8972" max="8973" width="13" style="87" customWidth="1"/>
    <col min="8974" max="8974" width="4.5703125" style="87" customWidth="1"/>
    <col min="8975" max="8977" width="10.5703125" style="87" customWidth="1"/>
    <col min="8978" max="8978" width="13" style="87" customWidth="1"/>
    <col min="8979" max="8979" width="14" style="87" customWidth="1"/>
    <col min="8980" max="9215" width="9.140625" style="87"/>
    <col min="9216" max="9217" width="4.28515625" style="87" customWidth="1"/>
    <col min="9218" max="9218" width="37.140625" style="87" customWidth="1"/>
    <col min="9219" max="9224" width="0" style="87" hidden="1" customWidth="1"/>
    <col min="9225" max="9226" width="13.7109375" style="87" customWidth="1"/>
    <col min="9227" max="9227" width="0" style="87" hidden="1" customWidth="1"/>
    <col min="9228" max="9229" width="13" style="87" customWidth="1"/>
    <col min="9230" max="9230" width="4.5703125" style="87" customWidth="1"/>
    <col min="9231" max="9233" width="10.5703125" style="87" customWidth="1"/>
    <col min="9234" max="9234" width="13" style="87" customWidth="1"/>
    <col min="9235" max="9235" width="14" style="87" customWidth="1"/>
    <col min="9236" max="9471" width="9.140625" style="87"/>
    <col min="9472" max="9473" width="4.28515625" style="87" customWidth="1"/>
    <col min="9474" max="9474" width="37.140625" style="87" customWidth="1"/>
    <col min="9475" max="9480" width="0" style="87" hidden="1" customWidth="1"/>
    <col min="9481" max="9482" width="13.7109375" style="87" customWidth="1"/>
    <col min="9483" max="9483" width="0" style="87" hidden="1" customWidth="1"/>
    <col min="9484" max="9485" width="13" style="87" customWidth="1"/>
    <col min="9486" max="9486" width="4.5703125" style="87" customWidth="1"/>
    <col min="9487" max="9489" width="10.5703125" style="87" customWidth="1"/>
    <col min="9490" max="9490" width="13" style="87" customWidth="1"/>
    <col min="9491" max="9491" width="14" style="87" customWidth="1"/>
    <col min="9492" max="9727" width="9.140625" style="87"/>
    <col min="9728" max="9729" width="4.28515625" style="87" customWidth="1"/>
    <col min="9730" max="9730" width="37.140625" style="87" customWidth="1"/>
    <col min="9731" max="9736" width="0" style="87" hidden="1" customWidth="1"/>
    <col min="9737" max="9738" width="13.7109375" style="87" customWidth="1"/>
    <col min="9739" max="9739" width="0" style="87" hidden="1" customWidth="1"/>
    <col min="9740" max="9741" width="13" style="87" customWidth="1"/>
    <col min="9742" max="9742" width="4.5703125" style="87" customWidth="1"/>
    <col min="9743" max="9745" width="10.5703125" style="87" customWidth="1"/>
    <col min="9746" max="9746" width="13" style="87" customWidth="1"/>
    <col min="9747" max="9747" width="14" style="87" customWidth="1"/>
    <col min="9748" max="9983" width="9.140625" style="87"/>
    <col min="9984" max="9985" width="4.28515625" style="87" customWidth="1"/>
    <col min="9986" max="9986" width="37.140625" style="87" customWidth="1"/>
    <col min="9987" max="9992" width="0" style="87" hidden="1" customWidth="1"/>
    <col min="9993" max="9994" width="13.7109375" style="87" customWidth="1"/>
    <col min="9995" max="9995" width="0" style="87" hidden="1" customWidth="1"/>
    <col min="9996" max="9997" width="13" style="87" customWidth="1"/>
    <col min="9998" max="9998" width="4.5703125" style="87" customWidth="1"/>
    <col min="9999" max="10001" width="10.5703125" style="87" customWidth="1"/>
    <col min="10002" max="10002" width="13" style="87" customWidth="1"/>
    <col min="10003" max="10003" width="14" style="87" customWidth="1"/>
    <col min="10004" max="10239" width="9.140625" style="87"/>
    <col min="10240" max="10241" width="4.28515625" style="87" customWidth="1"/>
    <col min="10242" max="10242" width="37.140625" style="87" customWidth="1"/>
    <col min="10243" max="10248" width="0" style="87" hidden="1" customWidth="1"/>
    <col min="10249" max="10250" width="13.7109375" style="87" customWidth="1"/>
    <col min="10251" max="10251" width="0" style="87" hidden="1" customWidth="1"/>
    <col min="10252" max="10253" width="13" style="87" customWidth="1"/>
    <col min="10254" max="10254" width="4.5703125" style="87" customWidth="1"/>
    <col min="10255" max="10257" width="10.5703125" style="87" customWidth="1"/>
    <col min="10258" max="10258" width="13" style="87" customWidth="1"/>
    <col min="10259" max="10259" width="14" style="87" customWidth="1"/>
    <col min="10260" max="10495" width="9.140625" style="87"/>
    <col min="10496" max="10497" width="4.28515625" style="87" customWidth="1"/>
    <col min="10498" max="10498" width="37.140625" style="87" customWidth="1"/>
    <col min="10499" max="10504" width="0" style="87" hidden="1" customWidth="1"/>
    <col min="10505" max="10506" width="13.7109375" style="87" customWidth="1"/>
    <col min="10507" max="10507" width="0" style="87" hidden="1" customWidth="1"/>
    <col min="10508" max="10509" width="13" style="87" customWidth="1"/>
    <col min="10510" max="10510" width="4.5703125" style="87" customWidth="1"/>
    <col min="10511" max="10513" width="10.5703125" style="87" customWidth="1"/>
    <col min="10514" max="10514" width="13" style="87" customWidth="1"/>
    <col min="10515" max="10515" width="14" style="87" customWidth="1"/>
    <col min="10516" max="10751" width="9.140625" style="87"/>
    <col min="10752" max="10753" width="4.28515625" style="87" customWidth="1"/>
    <col min="10754" max="10754" width="37.140625" style="87" customWidth="1"/>
    <col min="10755" max="10760" width="0" style="87" hidden="1" customWidth="1"/>
    <col min="10761" max="10762" width="13.7109375" style="87" customWidth="1"/>
    <col min="10763" max="10763" width="0" style="87" hidden="1" customWidth="1"/>
    <col min="10764" max="10765" width="13" style="87" customWidth="1"/>
    <col min="10766" max="10766" width="4.5703125" style="87" customWidth="1"/>
    <col min="10767" max="10769" width="10.5703125" style="87" customWidth="1"/>
    <col min="10770" max="10770" width="13" style="87" customWidth="1"/>
    <col min="10771" max="10771" width="14" style="87" customWidth="1"/>
    <col min="10772" max="11007" width="9.140625" style="87"/>
    <col min="11008" max="11009" width="4.28515625" style="87" customWidth="1"/>
    <col min="11010" max="11010" width="37.140625" style="87" customWidth="1"/>
    <col min="11011" max="11016" width="0" style="87" hidden="1" customWidth="1"/>
    <col min="11017" max="11018" width="13.7109375" style="87" customWidth="1"/>
    <col min="11019" max="11019" width="0" style="87" hidden="1" customWidth="1"/>
    <col min="11020" max="11021" width="13" style="87" customWidth="1"/>
    <col min="11022" max="11022" width="4.5703125" style="87" customWidth="1"/>
    <col min="11023" max="11025" width="10.5703125" style="87" customWidth="1"/>
    <col min="11026" max="11026" width="13" style="87" customWidth="1"/>
    <col min="11027" max="11027" width="14" style="87" customWidth="1"/>
    <col min="11028" max="11263" width="9.140625" style="87"/>
    <col min="11264" max="11265" width="4.28515625" style="87" customWidth="1"/>
    <col min="11266" max="11266" width="37.140625" style="87" customWidth="1"/>
    <col min="11267" max="11272" width="0" style="87" hidden="1" customWidth="1"/>
    <col min="11273" max="11274" width="13.7109375" style="87" customWidth="1"/>
    <col min="11275" max="11275" width="0" style="87" hidden="1" customWidth="1"/>
    <col min="11276" max="11277" width="13" style="87" customWidth="1"/>
    <col min="11278" max="11278" width="4.5703125" style="87" customWidth="1"/>
    <col min="11279" max="11281" width="10.5703125" style="87" customWidth="1"/>
    <col min="11282" max="11282" width="13" style="87" customWidth="1"/>
    <col min="11283" max="11283" width="14" style="87" customWidth="1"/>
    <col min="11284" max="11519" width="9.140625" style="87"/>
    <col min="11520" max="11521" width="4.28515625" style="87" customWidth="1"/>
    <col min="11522" max="11522" width="37.140625" style="87" customWidth="1"/>
    <col min="11523" max="11528" width="0" style="87" hidden="1" customWidth="1"/>
    <col min="11529" max="11530" width="13.7109375" style="87" customWidth="1"/>
    <col min="11531" max="11531" width="0" style="87" hidden="1" customWidth="1"/>
    <col min="11532" max="11533" width="13" style="87" customWidth="1"/>
    <col min="11534" max="11534" width="4.5703125" style="87" customWidth="1"/>
    <col min="11535" max="11537" width="10.5703125" style="87" customWidth="1"/>
    <col min="11538" max="11538" width="13" style="87" customWidth="1"/>
    <col min="11539" max="11539" width="14" style="87" customWidth="1"/>
    <col min="11540" max="11775" width="9.140625" style="87"/>
    <col min="11776" max="11777" width="4.28515625" style="87" customWidth="1"/>
    <col min="11778" max="11778" width="37.140625" style="87" customWidth="1"/>
    <col min="11779" max="11784" width="0" style="87" hidden="1" customWidth="1"/>
    <col min="11785" max="11786" width="13.7109375" style="87" customWidth="1"/>
    <col min="11787" max="11787" width="0" style="87" hidden="1" customWidth="1"/>
    <col min="11788" max="11789" width="13" style="87" customWidth="1"/>
    <col min="11790" max="11790" width="4.5703125" style="87" customWidth="1"/>
    <col min="11791" max="11793" width="10.5703125" style="87" customWidth="1"/>
    <col min="11794" max="11794" width="13" style="87" customWidth="1"/>
    <col min="11795" max="11795" width="14" style="87" customWidth="1"/>
    <col min="11796" max="12031" width="9.140625" style="87"/>
    <col min="12032" max="12033" width="4.28515625" style="87" customWidth="1"/>
    <col min="12034" max="12034" width="37.140625" style="87" customWidth="1"/>
    <col min="12035" max="12040" width="0" style="87" hidden="1" customWidth="1"/>
    <col min="12041" max="12042" width="13.7109375" style="87" customWidth="1"/>
    <col min="12043" max="12043" width="0" style="87" hidden="1" customWidth="1"/>
    <col min="12044" max="12045" width="13" style="87" customWidth="1"/>
    <col min="12046" max="12046" width="4.5703125" style="87" customWidth="1"/>
    <col min="12047" max="12049" width="10.5703125" style="87" customWidth="1"/>
    <col min="12050" max="12050" width="13" style="87" customWidth="1"/>
    <col min="12051" max="12051" width="14" style="87" customWidth="1"/>
    <col min="12052" max="12287" width="9.140625" style="87"/>
    <col min="12288" max="12289" width="4.28515625" style="87" customWidth="1"/>
    <col min="12290" max="12290" width="37.140625" style="87" customWidth="1"/>
    <col min="12291" max="12296" width="0" style="87" hidden="1" customWidth="1"/>
    <col min="12297" max="12298" width="13.7109375" style="87" customWidth="1"/>
    <col min="12299" max="12299" width="0" style="87" hidden="1" customWidth="1"/>
    <col min="12300" max="12301" width="13" style="87" customWidth="1"/>
    <col min="12302" max="12302" width="4.5703125" style="87" customWidth="1"/>
    <col min="12303" max="12305" width="10.5703125" style="87" customWidth="1"/>
    <col min="12306" max="12306" width="13" style="87" customWidth="1"/>
    <col min="12307" max="12307" width="14" style="87" customWidth="1"/>
    <col min="12308" max="12543" width="9.140625" style="87"/>
    <col min="12544" max="12545" width="4.28515625" style="87" customWidth="1"/>
    <col min="12546" max="12546" width="37.140625" style="87" customWidth="1"/>
    <col min="12547" max="12552" width="0" style="87" hidden="1" customWidth="1"/>
    <col min="12553" max="12554" width="13.7109375" style="87" customWidth="1"/>
    <col min="12555" max="12555" width="0" style="87" hidden="1" customWidth="1"/>
    <col min="12556" max="12557" width="13" style="87" customWidth="1"/>
    <col min="12558" max="12558" width="4.5703125" style="87" customWidth="1"/>
    <col min="12559" max="12561" width="10.5703125" style="87" customWidth="1"/>
    <col min="12562" max="12562" width="13" style="87" customWidth="1"/>
    <col min="12563" max="12563" width="14" style="87" customWidth="1"/>
    <col min="12564" max="12799" width="9.140625" style="87"/>
    <col min="12800" max="12801" width="4.28515625" style="87" customWidth="1"/>
    <col min="12802" max="12802" width="37.140625" style="87" customWidth="1"/>
    <col min="12803" max="12808" width="0" style="87" hidden="1" customWidth="1"/>
    <col min="12809" max="12810" width="13.7109375" style="87" customWidth="1"/>
    <col min="12811" max="12811" width="0" style="87" hidden="1" customWidth="1"/>
    <col min="12812" max="12813" width="13" style="87" customWidth="1"/>
    <col min="12814" max="12814" width="4.5703125" style="87" customWidth="1"/>
    <col min="12815" max="12817" width="10.5703125" style="87" customWidth="1"/>
    <col min="12818" max="12818" width="13" style="87" customWidth="1"/>
    <col min="12819" max="12819" width="14" style="87" customWidth="1"/>
    <col min="12820" max="13055" width="9.140625" style="87"/>
    <col min="13056" max="13057" width="4.28515625" style="87" customWidth="1"/>
    <col min="13058" max="13058" width="37.140625" style="87" customWidth="1"/>
    <col min="13059" max="13064" width="0" style="87" hidden="1" customWidth="1"/>
    <col min="13065" max="13066" width="13.7109375" style="87" customWidth="1"/>
    <col min="13067" max="13067" width="0" style="87" hidden="1" customWidth="1"/>
    <col min="13068" max="13069" width="13" style="87" customWidth="1"/>
    <col min="13070" max="13070" width="4.5703125" style="87" customWidth="1"/>
    <col min="13071" max="13073" width="10.5703125" style="87" customWidth="1"/>
    <col min="13074" max="13074" width="13" style="87" customWidth="1"/>
    <col min="13075" max="13075" width="14" style="87" customWidth="1"/>
    <col min="13076" max="13311" width="9.140625" style="87"/>
    <col min="13312" max="13313" width="4.28515625" style="87" customWidth="1"/>
    <col min="13314" max="13314" width="37.140625" style="87" customWidth="1"/>
    <col min="13315" max="13320" width="0" style="87" hidden="1" customWidth="1"/>
    <col min="13321" max="13322" width="13.7109375" style="87" customWidth="1"/>
    <col min="13323" max="13323" width="0" style="87" hidden="1" customWidth="1"/>
    <col min="13324" max="13325" width="13" style="87" customWidth="1"/>
    <col min="13326" max="13326" width="4.5703125" style="87" customWidth="1"/>
    <col min="13327" max="13329" width="10.5703125" style="87" customWidth="1"/>
    <col min="13330" max="13330" width="13" style="87" customWidth="1"/>
    <col min="13331" max="13331" width="14" style="87" customWidth="1"/>
    <col min="13332" max="13567" width="9.140625" style="87"/>
    <col min="13568" max="13569" width="4.28515625" style="87" customWidth="1"/>
    <col min="13570" max="13570" width="37.140625" style="87" customWidth="1"/>
    <col min="13571" max="13576" width="0" style="87" hidden="1" customWidth="1"/>
    <col min="13577" max="13578" width="13.7109375" style="87" customWidth="1"/>
    <col min="13579" max="13579" width="0" style="87" hidden="1" customWidth="1"/>
    <col min="13580" max="13581" width="13" style="87" customWidth="1"/>
    <col min="13582" max="13582" width="4.5703125" style="87" customWidth="1"/>
    <col min="13583" max="13585" width="10.5703125" style="87" customWidth="1"/>
    <col min="13586" max="13586" width="13" style="87" customWidth="1"/>
    <col min="13587" max="13587" width="14" style="87" customWidth="1"/>
    <col min="13588" max="13823" width="9.140625" style="87"/>
    <col min="13824" max="13825" width="4.28515625" style="87" customWidth="1"/>
    <col min="13826" max="13826" width="37.140625" style="87" customWidth="1"/>
    <col min="13827" max="13832" width="0" style="87" hidden="1" customWidth="1"/>
    <col min="13833" max="13834" width="13.7109375" style="87" customWidth="1"/>
    <col min="13835" max="13835" width="0" style="87" hidden="1" customWidth="1"/>
    <col min="13836" max="13837" width="13" style="87" customWidth="1"/>
    <col min="13838" max="13838" width="4.5703125" style="87" customWidth="1"/>
    <col min="13839" max="13841" width="10.5703125" style="87" customWidth="1"/>
    <col min="13842" max="13842" width="13" style="87" customWidth="1"/>
    <col min="13843" max="13843" width="14" style="87" customWidth="1"/>
    <col min="13844" max="14079" width="9.140625" style="87"/>
    <col min="14080" max="14081" width="4.28515625" style="87" customWidth="1"/>
    <col min="14082" max="14082" width="37.140625" style="87" customWidth="1"/>
    <col min="14083" max="14088" width="0" style="87" hidden="1" customWidth="1"/>
    <col min="14089" max="14090" width="13.7109375" style="87" customWidth="1"/>
    <col min="14091" max="14091" width="0" style="87" hidden="1" customWidth="1"/>
    <col min="14092" max="14093" width="13" style="87" customWidth="1"/>
    <col min="14094" max="14094" width="4.5703125" style="87" customWidth="1"/>
    <col min="14095" max="14097" width="10.5703125" style="87" customWidth="1"/>
    <col min="14098" max="14098" width="13" style="87" customWidth="1"/>
    <col min="14099" max="14099" width="14" style="87" customWidth="1"/>
    <col min="14100" max="14335" width="9.140625" style="87"/>
    <col min="14336" max="14337" width="4.28515625" style="87" customWidth="1"/>
    <col min="14338" max="14338" width="37.140625" style="87" customWidth="1"/>
    <col min="14339" max="14344" width="0" style="87" hidden="1" customWidth="1"/>
    <col min="14345" max="14346" width="13.7109375" style="87" customWidth="1"/>
    <col min="14347" max="14347" width="0" style="87" hidden="1" customWidth="1"/>
    <col min="14348" max="14349" width="13" style="87" customWidth="1"/>
    <col min="14350" max="14350" width="4.5703125" style="87" customWidth="1"/>
    <col min="14351" max="14353" width="10.5703125" style="87" customWidth="1"/>
    <col min="14354" max="14354" width="13" style="87" customWidth="1"/>
    <col min="14355" max="14355" width="14" style="87" customWidth="1"/>
    <col min="14356" max="14591" width="9.140625" style="87"/>
    <col min="14592" max="14593" width="4.28515625" style="87" customWidth="1"/>
    <col min="14594" max="14594" width="37.140625" style="87" customWidth="1"/>
    <col min="14595" max="14600" width="0" style="87" hidden="1" customWidth="1"/>
    <col min="14601" max="14602" width="13.7109375" style="87" customWidth="1"/>
    <col min="14603" max="14603" width="0" style="87" hidden="1" customWidth="1"/>
    <col min="14604" max="14605" width="13" style="87" customWidth="1"/>
    <col min="14606" max="14606" width="4.5703125" style="87" customWidth="1"/>
    <col min="14607" max="14609" width="10.5703125" style="87" customWidth="1"/>
    <col min="14610" max="14610" width="13" style="87" customWidth="1"/>
    <col min="14611" max="14611" width="14" style="87" customWidth="1"/>
    <col min="14612" max="14847" width="9.140625" style="87"/>
    <col min="14848" max="14849" width="4.28515625" style="87" customWidth="1"/>
    <col min="14850" max="14850" width="37.140625" style="87" customWidth="1"/>
    <col min="14851" max="14856" width="0" style="87" hidden="1" customWidth="1"/>
    <col min="14857" max="14858" width="13.7109375" style="87" customWidth="1"/>
    <col min="14859" max="14859" width="0" style="87" hidden="1" customWidth="1"/>
    <col min="14860" max="14861" width="13" style="87" customWidth="1"/>
    <col min="14862" max="14862" width="4.5703125" style="87" customWidth="1"/>
    <col min="14863" max="14865" width="10.5703125" style="87" customWidth="1"/>
    <col min="14866" max="14866" width="13" style="87" customWidth="1"/>
    <col min="14867" max="14867" width="14" style="87" customWidth="1"/>
    <col min="14868" max="15103" width="9.140625" style="87"/>
    <col min="15104" max="15105" width="4.28515625" style="87" customWidth="1"/>
    <col min="15106" max="15106" width="37.140625" style="87" customWidth="1"/>
    <col min="15107" max="15112" width="0" style="87" hidden="1" customWidth="1"/>
    <col min="15113" max="15114" width="13.7109375" style="87" customWidth="1"/>
    <col min="15115" max="15115" width="0" style="87" hidden="1" customWidth="1"/>
    <col min="15116" max="15117" width="13" style="87" customWidth="1"/>
    <col min="15118" max="15118" width="4.5703125" style="87" customWidth="1"/>
    <col min="15119" max="15121" width="10.5703125" style="87" customWidth="1"/>
    <col min="15122" max="15122" width="13" style="87" customWidth="1"/>
    <col min="15123" max="15123" width="14" style="87" customWidth="1"/>
    <col min="15124" max="15359" width="9.140625" style="87"/>
    <col min="15360" max="15361" width="4.28515625" style="87" customWidth="1"/>
    <col min="15362" max="15362" width="37.140625" style="87" customWidth="1"/>
    <col min="15363" max="15368" width="0" style="87" hidden="1" customWidth="1"/>
    <col min="15369" max="15370" width="13.7109375" style="87" customWidth="1"/>
    <col min="15371" max="15371" width="0" style="87" hidden="1" customWidth="1"/>
    <col min="15372" max="15373" width="13" style="87" customWidth="1"/>
    <col min="15374" max="15374" width="4.5703125" style="87" customWidth="1"/>
    <col min="15375" max="15377" width="10.5703125" style="87" customWidth="1"/>
    <col min="15378" max="15378" width="13" style="87" customWidth="1"/>
    <col min="15379" max="15379" width="14" style="87" customWidth="1"/>
    <col min="15380" max="15615" width="9.140625" style="87"/>
    <col min="15616" max="15617" width="4.28515625" style="87" customWidth="1"/>
    <col min="15618" max="15618" width="37.140625" style="87" customWidth="1"/>
    <col min="15619" max="15624" width="0" style="87" hidden="1" customWidth="1"/>
    <col min="15625" max="15626" width="13.7109375" style="87" customWidth="1"/>
    <col min="15627" max="15627" width="0" style="87" hidden="1" customWidth="1"/>
    <col min="15628" max="15629" width="13" style="87" customWidth="1"/>
    <col min="15630" max="15630" width="4.5703125" style="87" customWidth="1"/>
    <col min="15631" max="15633" width="10.5703125" style="87" customWidth="1"/>
    <col min="15634" max="15634" width="13" style="87" customWidth="1"/>
    <col min="15635" max="15635" width="14" style="87" customWidth="1"/>
    <col min="15636" max="15871" width="9.140625" style="87"/>
    <col min="15872" max="15873" width="4.28515625" style="87" customWidth="1"/>
    <col min="15874" max="15874" width="37.140625" style="87" customWidth="1"/>
    <col min="15875" max="15880" width="0" style="87" hidden="1" customWidth="1"/>
    <col min="15881" max="15882" width="13.7109375" style="87" customWidth="1"/>
    <col min="15883" max="15883" width="0" style="87" hidden="1" customWidth="1"/>
    <col min="15884" max="15885" width="13" style="87" customWidth="1"/>
    <col min="15886" max="15886" width="4.5703125" style="87" customWidth="1"/>
    <col min="15887" max="15889" width="10.5703125" style="87" customWidth="1"/>
    <col min="15890" max="15890" width="13" style="87" customWidth="1"/>
    <col min="15891" max="15891" width="14" style="87" customWidth="1"/>
    <col min="15892" max="16127" width="9.140625" style="87"/>
    <col min="16128" max="16129" width="4.28515625" style="87" customWidth="1"/>
    <col min="16130" max="16130" width="37.140625" style="87" customWidth="1"/>
    <col min="16131" max="16136" width="0" style="87" hidden="1" customWidth="1"/>
    <col min="16137" max="16138" width="13.7109375" style="87" customWidth="1"/>
    <col min="16139" max="16139" width="0" style="87" hidden="1" customWidth="1"/>
    <col min="16140" max="16141" width="13" style="87" customWidth="1"/>
    <col min="16142" max="16142" width="4.5703125" style="87" customWidth="1"/>
    <col min="16143" max="16145" width="10.5703125" style="87" customWidth="1"/>
    <col min="16146" max="16146" width="13" style="87" customWidth="1"/>
    <col min="16147" max="16147" width="14" style="87" customWidth="1"/>
    <col min="16148" max="16384" width="9.140625" style="87"/>
  </cols>
  <sheetData>
    <row r="1" spans="2:18" ht="12.75" customHeight="1">
      <c r="H1" s="89"/>
    </row>
    <row r="2" spans="2:18" s="94" customFormat="1" ht="23.25" customHeight="1">
      <c r="B2" s="199" t="s">
        <v>64</v>
      </c>
      <c r="C2" s="91"/>
      <c r="D2" s="595" t="e">
        <f>+#REF!</f>
        <v>#REF!</v>
      </c>
      <c r="E2" s="596"/>
      <c r="F2" s="596"/>
      <c r="G2" s="597"/>
      <c r="H2" s="92"/>
      <c r="I2" s="598" t="e">
        <f>+#REF!</f>
        <v>#REF!</v>
      </c>
      <c r="J2" s="596"/>
      <c r="K2" s="596"/>
      <c r="L2" s="597"/>
      <c r="M2" s="93"/>
      <c r="O2" s="198" t="s">
        <v>76</v>
      </c>
      <c r="P2" s="198" t="s">
        <v>75</v>
      </c>
    </row>
    <row r="3" spans="2:18" s="98" customFormat="1" ht="18.75" customHeight="1">
      <c r="C3" s="95"/>
      <c r="D3" s="599" t="s">
        <v>0</v>
      </c>
      <c r="E3" s="599"/>
      <c r="F3" s="599" t="s">
        <v>47</v>
      </c>
      <c r="G3" s="599"/>
      <c r="H3" s="96"/>
      <c r="I3" s="601" t="s">
        <v>0</v>
      </c>
      <c r="J3" s="601"/>
      <c r="K3" s="601" t="s">
        <v>47</v>
      </c>
      <c r="L3" s="601"/>
      <c r="M3" s="97"/>
    </row>
    <row r="4" spans="2:18" s="98" customFormat="1" ht="30.75" customHeight="1">
      <c r="C4" s="95"/>
      <c r="D4" s="99" t="e">
        <f>+#REF!</f>
        <v>#REF!</v>
      </c>
      <c r="E4" s="100" t="e">
        <f>+#REF!</f>
        <v>#REF!</v>
      </c>
      <c r="F4" s="101" t="s">
        <v>70</v>
      </c>
      <c r="G4" s="101" t="s">
        <v>48</v>
      </c>
      <c r="H4" s="96"/>
      <c r="I4" s="99" t="e">
        <f>+#REF!</f>
        <v>#REF!</v>
      </c>
      <c r="J4" s="100" t="e">
        <f>+#REF!</f>
        <v>#REF!</v>
      </c>
      <c r="K4" s="101" t="s">
        <v>70</v>
      </c>
      <c r="L4" s="101" t="s">
        <v>48</v>
      </c>
      <c r="M4" s="97"/>
      <c r="O4" s="602" t="s">
        <v>67</v>
      </c>
      <c r="P4" s="602"/>
    </row>
    <row r="5" spans="2:18" s="98" customFormat="1" ht="9" customHeight="1">
      <c r="C5" s="95"/>
      <c r="D5" s="102"/>
      <c r="E5" s="102"/>
      <c r="F5" s="103"/>
      <c r="G5" s="103"/>
      <c r="H5" s="96"/>
      <c r="I5" s="104"/>
      <c r="J5" s="104"/>
      <c r="K5" s="103"/>
      <c r="L5" s="103"/>
      <c r="M5" s="97"/>
    </row>
    <row r="6" spans="2:18" s="110" customFormat="1" ht="14.25" customHeight="1">
      <c r="C6" s="119" t="s">
        <v>56</v>
      </c>
      <c r="D6" s="115">
        <v>670.03954621959406</v>
      </c>
      <c r="E6" s="115">
        <v>552.09741198961092</v>
      </c>
      <c r="F6" s="116">
        <v>0.21362558792831754</v>
      </c>
      <c r="G6" s="116">
        <v>6.049691101313126E-2</v>
      </c>
      <c r="H6" s="123">
        <v>1412.69813488818</v>
      </c>
      <c r="I6" s="115" t="s">
        <v>183</v>
      </c>
      <c r="J6" s="115">
        <v>14.110229179999999</v>
      </c>
      <c r="K6" s="116">
        <v>13.64135662</v>
      </c>
      <c r="L6" s="116">
        <v>0</v>
      </c>
      <c r="M6" s="181"/>
      <c r="N6" s="182"/>
      <c r="O6" s="115">
        <v>631.81659395828024</v>
      </c>
      <c r="P6" s="115">
        <v>13.64135662</v>
      </c>
    </row>
    <row r="7" spans="2:18" s="98" customFormat="1" ht="21" customHeight="1">
      <c r="C7" s="179" t="s">
        <v>45</v>
      </c>
      <c r="D7" s="106">
        <v>564.23444827043602</v>
      </c>
      <c r="E7" s="106">
        <v>470.02309856605297</v>
      </c>
      <c r="F7" s="107">
        <v>0.2004398294292411</v>
      </c>
      <c r="G7" s="107">
        <v>2.7915693176029821E-2</v>
      </c>
      <c r="H7" s="108"/>
      <c r="I7" s="106" t="s">
        <v>187</v>
      </c>
      <c r="J7" s="106">
        <v>14.308896730000001</v>
      </c>
      <c r="K7" s="107">
        <v>14.322057019999999</v>
      </c>
      <c r="L7" s="107">
        <v>0</v>
      </c>
      <c r="M7" s="97"/>
      <c r="O7" s="106">
        <v>548.91121131449768</v>
      </c>
      <c r="P7" s="106">
        <v>14.322057019999999</v>
      </c>
    </row>
    <row r="8" spans="2:18" s="98" customFormat="1" ht="21" customHeight="1">
      <c r="C8" s="179" t="s">
        <v>46</v>
      </c>
      <c r="D8" s="106">
        <v>105.805097949158</v>
      </c>
      <c r="E8" s="106">
        <v>82.074313423557996</v>
      </c>
      <c r="F8" s="107">
        <v>0.28913777692093978</v>
      </c>
      <c r="G8" s="107">
        <v>0.27621506077316949</v>
      </c>
      <c r="H8" s="108"/>
      <c r="I8" s="106" t="s">
        <v>188</v>
      </c>
      <c r="J8" s="106">
        <v>-8.4227999999999994E-3</v>
      </c>
      <c r="K8" s="107">
        <v>-8.8166100000000008E-3</v>
      </c>
      <c r="L8" s="107">
        <v>0</v>
      </c>
      <c r="M8" s="97"/>
      <c r="O8" s="106">
        <v>82.905382643782687</v>
      </c>
      <c r="P8" s="106">
        <v>-8.8166100000000008E-3</v>
      </c>
    </row>
    <row r="9" spans="2:18" s="98" customFormat="1" ht="9" customHeight="1">
      <c r="C9" s="95"/>
      <c r="D9" s="105"/>
      <c r="E9" s="105"/>
      <c r="F9" s="111"/>
      <c r="G9" s="111"/>
      <c r="H9" s="108"/>
      <c r="I9" s="105"/>
      <c r="J9" s="105"/>
      <c r="K9" s="111"/>
      <c r="L9" s="111"/>
      <c r="M9" s="97"/>
      <c r="O9" s="105"/>
      <c r="P9" s="105"/>
    </row>
    <row r="10" spans="2:18" s="98" customFormat="1" ht="21" customHeight="1">
      <c r="C10" s="119" t="s">
        <v>63</v>
      </c>
      <c r="D10" s="115">
        <v>536.36357897749008</v>
      </c>
      <c r="E10" s="115">
        <v>529.19721527245099</v>
      </c>
      <c r="F10" s="116">
        <v>1.3541952788526324E-2</v>
      </c>
      <c r="G10" s="116">
        <v>5.1150266784154574E-3</v>
      </c>
      <c r="H10" s="123"/>
      <c r="I10" s="115" t="s">
        <v>189</v>
      </c>
      <c r="J10" s="115">
        <v>298.36093220749001</v>
      </c>
      <c r="K10" s="116">
        <v>291.97000060122105</v>
      </c>
      <c r="L10" s="116">
        <v>2.1889000901150313E-2</v>
      </c>
      <c r="M10" s="183"/>
      <c r="N10" s="173"/>
      <c r="O10" s="115">
        <v>533.63402669443781</v>
      </c>
      <c r="P10" s="115">
        <v>291.49916562444002</v>
      </c>
    </row>
    <row r="11" spans="2:18" s="98" customFormat="1" ht="21" customHeight="1">
      <c r="C11" s="179" t="s">
        <v>43</v>
      </c>
      <c r="D11" s="106">
        <v>315.20703429000002</v>
      </c>
      <c r="E11" s="106">
        <v>313.25520123000001</v>
      </c>
      <c r="F11" s="107">
        <v>6.2308081472746135E-3</v>
      </c>
      <c r="G11" s="107">
        <v>6.2308081472746135E-3</v>
      </c>
      <c r="H11" s="108"/>
      <c r="I11" s="106" t="s">
        <v>184</v>
      </c>
      <c r="J11" s="106">
        <v>3.39179E-3</v>
      </c>
      <c r="K11" s="107">
        <v>1.4620920000000001E-2</v>
      </c>
      <c r="L11" s="107">
        <v>0</v>
      </c>
      <c r="M11" s="97"/>
      <c r="O11" s="106">
        <v>313.25520123000001</v>
      </c>
      <c r="P11" s="106">
        <v>1.4620920000000001E-2</v>
      </c>
    </row>
    <row r="12" spans="2:18" s="98" customFormat="1" ht="21" customHeight="1">
      <c r="C12" s="179" t="s">
        <v>44</v>
      </c>
      <c r="D12" s="106">
        <v>221.15654468749</v>
      </c>
      <c r="E12" s="106">
        <v>215.94201404245101</v>
      </c>
      <c r="F12" s="107">
        <v>2.4147828148041173E-2</v>
      </c>
      <c r="G12" s="107">
        <v>3.5290106543268696E-3</v>
      </c>
      <c r="H12" s="108"/>
      <c r="I12" s="106" t="s">
        <v>185</v>
      </c>
      <c r="J12" s="106">
        <v>0.20369856000000119</v>
      </c>
      <c r="K12" s="107">
        <v>0.67489608999999895</v>
      </c>
      <c r="L12" s="107">
        <v>0</v>
      </c>
      <c r="M12" s="97"/>
      <c r="O12" s="106">
        <v>220.37882546443797</v>
      </c>
      <c r="P12" s="106">
        <v>0.67489608999999895</v>
      </c>
    </row>
    <row r="13" spans="2:18" s="98" customFormat="1" ht="21" customHeight="1">
      <c r="C13" s="95"/>
      <c r="D13" s="105"/>
      <c r="E13" s="105"/>
      <c r="F13" s="111"/>
      <c r="G13" s="111"/>
      <c r="H13" s="108"/>
      <c r="I13" s="105"/>
      <c r="J13" s="105"/>
      <c r="K13" s="111"/>
      <c r="L13" s="111"/>
      <c r="M13" s="97"/>
      <c r="O13" s="105"/>
      <c r="P13" s="105"/>
    </row>
    <row r="14" spans="2:18" s="110" customFormat="1" ht="24.75" customHeight="1">
      <c r="C14" s="114" t="s">
        <v>2</v>
      </c>
      <c r="D14" s="115">
        <v>1206.4031251970841</v>
      </c>
      <c r="E14" s="115">
        <v>1081.294627262062</v>
      </c>
      <c r="F14" s="180">
        <v>0.11570250584876063</v>
      </c>
      <c r="G14" s="180">
        <v>3.513877277909061E-2</v>
      </c>
      <c r="H14" s="108"/>
      <c r="I14" s="115" t="s">
        <v>186</v>
      </c>
      <c r="J14" s="115">
        <v>640.21631215000002</v>
      </c>
      <c r="K14" s="180">
        <v>641.83920320000004</v>
      </c>
      <c r="L14" s="180">
        <v>-2.5285009733104769E-3</v>
      </c>
      <c r="M14" s="109"/>
      <c r="N14" s="117"/>
      <c r="O14" s="115">
        <v>1165.450620652718</v>
      </c>
      <c r="P14" s="115">
        <v>641.83920320000004</v>
      </c>
      <c r="Q14" s="117"/>
      <c r="R14" s="118"/>
    </row>
    <row r="16" spans="2:18">
      <c r="D16" s="192">
        <f>+D6-D7-D8</f>
        <v>0</v>
      </c>
      <c r="E16" s="192">
        <f>+E6-E7-E8</f>
        <v>0</v>
      </c>
      <c r="I16" s="192" t="e">
        <f>+I6-I7-I8</f>
        <v>#VALUE!</v>
      </c>
      <c r="J16" s="192">
        <f>+J6-J7-J8</f>
        <v>-0.19024475000000146</v>
      </c>
      <c r="O16" s="192">
        <f>+O6-O7-O8</f>
        <v>-1.2789769243681803E-13</v>
      </c>
      <c r="P16" s="192">
        <f>+P6-P7-P8</f>
        <v>-0.6718837899999992</v>
      </c>
    </row>
    <row r="17" spans="2:16">
      <c r="D17" s="192">
        <f>+D10-D11-D12</f>
        <v>0</v>
      </c>
      <c r="E17" s="192">
        <f>+E10-E11-E12</f>
        <v>0</v>
      </c>
      <c r="I17" s="192" t="e">
        <f>+I10-I11-I12</f>
        <v>#VALUE!</v>
      </c>
      <c r="J17" s="192">
        <f>+J10-J11-J12</f>
        <v>298.15384185748997</v>
      </c>
      <c r="O17" s="192">
        <f>+O10-O11-O12</f>
        <v>0</v>
      </c>
      <c r="P17" s="192">
        <f>+P10-P11-P12</f>
        <v>290.80964861443999</v>
      </c>
    </row>
    <row r="18" spans="2:16">
      <c r="D18" s="192">
        <f>+D6+D10-D14</f>
        <v>0</v>
      </c>
      <c r="E18" s="192">
        <f>+E6+E10-E14</f>
        <v>0</v>
      </c>
      <c r="I18" s="192" t="e">
        <f>+I6+I10-I14</f>
        <v>#VALUE!</v>
      </c>
      <c r="J18" s="192">
        <f>+J6+J10-J14</f>
        <v>-327.74515076251004</v>
      </c>
      <c r="O18" s="192">
        <f>+O6+O10-O14</f>
        <v>0</v>
      </c>
      <c r="P18" s="192">
        <f>+P6+P10-P14</f>
        <v>-336.69868095556001</v>
      </c>
    </row>
    <row r="20" spans="2:16" ht="12.75" customHeight="1">
      <c r="H20" s="89"/>
      <c r="P20" s="594"/>
    </row>
    <row r="21" spans="2:16" s="94" customFormat="1" ht="23.25" customHeight="1">
      <c r="B21" s="199" t="s">
        <v>42</v>
      </c>
      <c r="C21" s="91"/>
      <c r="D21" s="595" t="e">
        <f>+D2</f>
        <v>#REF!</v>
      </c>
      <c r="E21" s="596"/>
      <c r="F21" s="596"/>
      <c r="G21" s="597"/>
      <c r="H21" s="92"/>
      <c r="I21" s="598" t="e">
        <f>+I2</f>
        <v>#REF!</v>
      </c>
      <c r="J21" s="596"/>
      <c r="K21" s="596"/>
      <c r="L21" s="597"/>
      <c r="M21" s="93"/>
      <c r="P21" s="594"/>
    </row>
    <row r="22" spans="2:16" s="98" customFormat="1" ht="18.75" customHeight="1">
      <c r="C22" s="95"/>
      <c r="D22" s="599" t="s">
        <v>0</v>
      </c>
      <c r="E22" s="599"/>
      <c r="F22" s="599" t="s">
        <v>47</v>
      </c>
      <c r="G22" s="599"/>
      <c r="H22" s="96"/>
      <c r="I22" s="601" t="s">
        <v>0</v>
      </c>
      <c r="J22" s="601"/>
      <c r="K22" s="601" t="s">
        <v>47</v>
      </c>
      <c r="L22" s="601"/>
      <c r="M22" s="97"/>
      <c r="P22" s="594"/>
    </row>
    <row r="23" spans="2:16" s="98" customFormat="1" ht="30.75" customHeight="1">
      <c r="C23" s="95"/>
      <c r="D23" s="99" t="e">
        <f>+D4</f>
        <v>#REF!</v>
      </c>
      <c r="E23" s="100" t="e">
        <f>+E4</f>
        <v>#REF!</v>
      </c>
      <c r="F23" s="101" t="s">
        <v>70</v>
      </c>
      <c r="G23" s="101" t="s">
        <v>48</v>
      </c>
      <c r="H23" s="96"/>
      <c r="I23" s="99" t="e">
        <f>+I4</f>
        <v>#REF!</v>
      </c>
      <c r="J23" s="100" t="e">
        <f>+J4</f>
        <v>#REF!</v>
      </c>
      <c r="K23" s="101" t="s">
        <v>70</v>
      </c>
      <c r="L23" s="101" t="s">
        <v>48</v>
      </c>
      <c r="M23" s="97"/>
      <c r="O23" s="602" t="s">
        <v>67</v>
      </c>
      <c r="P23" s="602"/>
    </row>
    <row r="24" spans="2:16" s="98" customFormat="1" ht="9" customHeight="1">
      <c r="C24" s="95"/>
      <c r="D24" s="102"/>
      <c r="E24" s="102"/>
      <c r="F24" s="103"/>
      <c r="G24" s="103"/>
      <c r="H24" s="96"/>
      <c r="I24" s="104"/>
      <c r="J24" s="104"/>
      <c r="K24" s="103"/>
      <c r="L24" s="103"/>
      <c r="M24" s="97"/>
    </row>
    <row r="25" spans="2:16" s="110" customFormat="1" ht="14.25" customHeight="1">
      <c r="C25" s="119" t="s">
        <v>56</v>
      </c>
      <c r="D25" s="312">
        <v>97.23009991260929</v>
      </c>
      <c r="E25" s="312">
        <v>77.011683299837998</v>
      </c>
      <c r="F25" s="313">
        <v>0.26253700408096159</v>
      </c>
      <c r="G25" s="313">
        <v>0.10091378798424788</v>
      </c>
      <c r="H25" s="123" t="e">
        <v>#REF!</v>
      </c>
      <c r="I25" s="312" t="s">
        <v>174</v>
      </c>
      <c r="J25" s="312" t="s">
        <v>175</v>
      </c>
      <c r="K25" s="313" t="s">
        <v>175</v>
      </c>
      <c r="L25" s="313">
        <v>7.0094113077684539E-2</v>
      </c>
      <c r="M25" s="124"/>
      <c r="N25" s="197"/>
      <c r="O25" s="115">
        <v>88.317633018872215</v>
      </c>
      <c r="P25" s="115">
        <v>0</v>
      </c>
    </row>
    <row r="26" spans="2:16" s="110" customFormat="1" ht="14.25" customHeight="1">
      <c r="C26" s="119" t="s">
        <v>65</v>
      </c>
      <c r="D26" s="313">
        <v>0.14511098704723882</v>
      </c>
      <c r="E26" s="313">
        <v>0.13948930320522343</v>
      </c>
      <c r="F26" s="313"/>
      <c r="G26" s="313"/>
      <c r="H26" s="123"/>
      <c r="I26" s="313">
        <v>-6.1777000099999997</v>
      </c>
      <c r="J26" s="313">
        <v>-6.6433604699999993</v>
      </c>
      <c r="K26" s="313"/>
      <c r="L26" s="313"/>
      <c r="M26" s="124"/>
      <c r="N26" s="197"/>
      <c r="O26" s="116"/>
      <c r="P26" s="116"/>
    </row>
    <row r="27" spans="2:16" s="98" customFormat="1" ht="21" customHeight="1">
      <c r="C27" s="179" t="s">
        <v>45</v>
      </c>
      <c r="D27" s="308">
        <v>80.4112542476024</v>
      </c>
      <c r="E27" s="308">
        <v>64.2455221679419</v>
      </c>
      <c r="F27" s="309">
        <v>0.25162426164740692</v>
      </c>
      <c r="G27" s="309">
        <v>6.5915329040554971E-2</v>
      </c>
      <c r="H27" s="108"/>
      <c r="I27" s="308" t="s">
        <v>180</v>
      </c>
      <c r="J27" s="308">
        <v>7.9865567230643836E-2</v>
      </c>
      <c r="K27" s="309">
        <v>7.050311590947668E-2</v>
      </c>
      <c r="L27" s="309">
        <v>0.12516412812667133</v>
      </c>
      <c r="M27" s="121"/>
      <c r="N27" s="86"/>
      <c r="O27" s="106">
        <v>75.438688286790722</v>
      </c>
      <c r="P27" s="106">
        <v>0</v>
      </c>
    </row>
    <row r="28" spans="2:16" s="98" customFormat="1" ht="21" customHeight="1">
      <c r="C28" s="184" t="s">
        <v>49</v>
      </c>
      <c r="D28" s="309">
        <v>0.14251390444892068</v>
      </c>
      <c r="E28" s="309">
        <v>0.1366858828086156</v>
      </c>
      <c r="F28" s="309"/>
      <c r="G28" s="309"/>
      <c r="H28" s="108"/>
      <c r="I28" s="309">
        <v>63.829207900000497</v>
      </c>
      <c r="J28" s="309">
        <v>56.72879743</v>
      </c>
      <c r="K28" s="309"/>
      <c r="L28" s="309"/>
      <c r="M28" s="121"/>
      <c r="N28" s="86"/>
      <c r="O28" s="107"/>
      <c r="P28" s="107"/>
    </row>
    <row r="29" spans="2:16" s="98" customFormat="1" ht="21" customHeight="1">
      <c r="C29" s="179" t="s">
        <v>46</v>
      </c>
      <c r="D29" s="308">
        <v>16.818845665006897</v>
      </c>
      <c r="E29" s="308">
        <v>12.7661611318961</v>
      </c>
      <c r="F29" s="309">
        <v>0.31745522332357323</v>
      </c>
      <c r="G29" s="309">
        <v>0.30591799366225358</v>
      </c>
      <c r="H29" s="108"/>
      <c r="I29" s="308" t="s">
        <v>181</v>
      </c>
      <c r="J29" s="308">
        <v>0.10153629193202393</v>
      </c>
      <c r="K29" s="309">
        <v>7.5051790057707263E-2</v>
      </c>
      <c r="L29" s="309">
        <v>0.33521092514498818</v>
      </c>
      <c r="M29" s="121"/>
      <c r="N29" s="86"/>
      <c r="O29" s="106">
        <v>12.87894473208148</v>
      </c>
      <c r="P29" s="106">
        <v>0</v>
      </c>
    </row>
    <row r="30" spans="2:16" s="98" customFormat="1" ht="21" customHeight="1">
      <c r="C30" s="184" t="s">
        <v>49</v>
      </c>
      <c r="D30" s="309">
        <v>0.15896063602803689</v>
      </c>
      <c r="E30" s="309">
        <v>0.15554392841538894</v>
      </c>
      <c r="F30" s="309"/>
      <c r="G30" s="309"/>
      <c r="H30" s="108"/>
      <c r="I30" s="309">
        <v>54.178934403858605</v>
      </c>
      <c r="J30" s="309">
        <v>40.577060435582801</v>
      </c>
      <c r="K30" s="309"/>
      <c r="L30" s="309"/>
      <c r="M30" s="121"/>
      <c r="N30" s="86"/>
      <c r="O30" s="107"/>
      <c r="P30" s="107"/>
    </row>
    <row r="31" spans="2:16" s="98" customFormat="1" ht="9" customHeight="1">
      <c r="C31" s="95"/>
      <c r="D31" s="307"/>
      <c r="E31" s="307"/>
      <c r="F31" s="310"/>
      <c r="G31" s="310"/>
      <c r="H31" s="108"/>
      <c r="I31" s="307"/>
      <c r="J31" s="307"/>
      <c r="K31" s="310"/>
      <c r="L31" s="310"/>
      <c r="M31" s="121"/>
      <c r="N31" s="86"/>
      <c r="O31" s="111"/>
      <c r="P31" s="111"/>
    </row>
    <row r="32" spans="2:16" s="98" customFormat="1" ht="21" customHeight="1">
      <c r="C32" s="119" t="s">
        <v>63</v>
      </c>
      <c r="D32" s="312">
        <v>74.406092011564994</v>
      </c>
      <c r="E32" s="312">
        <v>69.847419896862604</v>
      </c>
      <c r="F32" s="313">
        <v>6.5266149006416807E-2</v>
      </c>
      <c r="G32" s="313">
        <v>5.7776352678527543E-2</v>
      </c>
      <c r="H32" s="123"/>
      <c r="I32" s="312">
        <v>0</v>
      </c>
      <c r="J32" s="312">
        <v>0</v>
      </c>
      <c r="K32" s="313">
        <v>0</v>
      </c>
      <c r="L32" s="313">
        <v>0</v>
      </c>
      <c r="M32" s="124"/>
      <c r="N32" s="197"/>
      <c r="O32" s="115">
        <v>70.341988477197503</v>
      </c>
      <c r="P32" s="115">
        <v>0</v>
      </c>
    </row>
    <row r="33" spans="3:18" s="98" customFormat="1" ht="21" customHeight="1">
      <c r="C33" s="119" t="s">
        <v>65</v>
      </c>
      <c r="D33" s="313">
        <v>0.13872323723659777</v>
      </c>
      <c r="E33" s="313">
        <v>0.13198750462226541</v>
      </c>
      <c r="F33" s="313"/>
      <c r="G33" s="313"/>
      <c r="H33" s="123"/>
      <c r="I33" s="313">
        <v>0</v>
      </c>
      <c r="J33" s="313">
        <v>0</v>
      </c>
      <c r="K33" s="313"/>
      <c r="L33" s="313"/>
      <c r="M33" s="124"/>
      <c r="N33" s="197"/>
      <c r="O33" s="116"/>
      <c r="P33" s="116"/>
    </row>
    <row r="34" spans="3:18" s="98" customFormat="1" ht="21" customHeight="1">
      <c r="C34" s="179" t="s">
        <v>43</v>
      </c>
      <c r="D34" s="308">
        <v>42.718992889999704</v>
      </c>
      <c r="E34" s="308">
        <v>40.716890369999803</v>
      </c>
      <c r="F34" s="309">
        <v>4.9171302174761511E-2</v>
      </c>
      <c r="G34" s="309">
        <v>4.9171302174761511E-2</v>
      </c>
      <c r="H34" s="108"/>
      <c r="I34" s="308" t="s">
        <v>176</v>
      </c>
      <c r="J34" s="308">
        <v>8.3906399834566159E-2</v>
      </c>
      <c r="K34" s="309">
        <v>6.739291309320708E-2</v>
      </c>
      <c r="L34" s="309">
        <v>0.23348071701483541</v>
      </c>
      <c r="M34" s="121"/>
      <c r="N34" s="86"/>
      <c r="O34" s="106">
        <v>40.716890369999803</v>
      </c>
      <c r="P34" s="106">
        <v>0</v>
      </c>
    </row>
    <row r="35" spans="3:18" s="98" customFormat="1" ht="21" customHeight="1">
      <c r="C35" s="184" t="s">
        <v>49</v>
      </c>
      <c r="D35" s="309">
        <v>0.13552677523908599</v>
      </c>
      <c r="E35" s="309">
        <v>0.12997993396478169</v>
      </c>
      <c r="F35" s="309"/>
      <c r="G35" s="309"/>
      <c r="H35" s="108"/>
      <c r="I35" s="309">
        <v>111.83044229385911</v>
      </c>
      <c r="J35" s="309">
        <v>90.66249739558279</v>
      </c>
      <c r="K35" s="309"/>
      <c r="L35" s="309"/>
      <c r="M35" s="121"/>
      <c r="N35" s="86"/>
      <c r="O35" s="107"/>
      <c r="P35" s="107"/>
    </row>
    <row r="36" spans="3:18" s="98" customFormat="1" ht="24" customHeight="1">
      <c r="C36" s="179" t="s">
        <v>44</v>
      </c>
      <c r="D36" s="308">
        <v>33.708546871565296</v>
      </c>
      <c r="E36" s="308">
        <v>31.5392747268628</v>
      </c>
      <c r="F36" s="309">
        <v>6.8780026284335438E-2</v>
      </c>
      <c r="G36" s="309">
        <v>5.2279195733947681E-2</v>
      </c>
      <c r="H36" s="108"/>
      <c r="I36" s="308" t="s">
        <v>177</v>
      </c>
      <c r="J36" s="308" t="s">
        <v>175</v>
      </c>
      <c r="K36" s="309" t="s">
        <v>175</v>
      </c>
      <c r="L36" s="309">
        <v>-6.334012650460985E-2</v>
      </c>
      <c r="M36" s="121"/>
      <c r="N36" s="86"/>
      <c r="O36" s="106">
        <v>32.033843307197699</v>
      </c>
      <c r="P36" s="106">
        <v>0</v>
      </c>
    </row>
    <row r="37" spans="3:18" s="98" customFormat="1" ht="21" customHeight="1">
      <c r="C37" s="184" t="s">
        <v>49</v>
      </c>
      <c r="D37" s="309">
        <v>0.15241939558785331</v>
      </c>
      <c r="E37" s="309">
        <v>0.14605436958026446</v>
      </c>
      <c r="F37" s="309"/>
      <c r="G37" s="309"/>
      <c r="H37" s="108"/>
      <c r="I37" s="309">
        <v>-18.458610969999999</v>
      </c>
      <c r="J37" s="309">
        <v>-17.359084370000001</v>
      </c>
      <c r="K37" s="309"/>
      <c r="L37" s="309"/>
      <c r="M37" s="121"/>
      <c r="N37" s="86"/>
      <c r="O37" s="107"/>
      <c r="P37" s="107"/>
    </row>
    <row r="38" spans="3:18" s="98" customFormat="1" ht="21" customHeight="1">
      <c r="C38" s="179" t="s">
        <v>62</v>
      </c>
      <c r="D38" s="308">
        <v>-2.0214477500000001</v>
      </c>
      <c r="E38" s="308">
        <v>-2.4087451999999998</v>
      </c>
      <c r="F38" s="309">
        <v>0.16078805263420959</v>
      </c>
      <c r="G38" s="309">
        <v>0.16078805263420981</v>
      </c>
      <c r="H38" s="108"/>
      <c r="I38" s="308" t="s">
        <v>178</v>
      </c>
      <c r="J38" s="308">
        <v>9.7585425625309002E-2</v>
      </c>
      <c r="K38" s="309">
        <v>9.1360890022399152E-2</v>
      </c>
      <c r="L38" s="309">
        <v>0.11355921282950776</v>
      </c>
      <c r="M38" s="121"/>
      <c r="N38" s="86"/>
      <c r="O38" s="106">
        <v>-2.4087452000000003</v>
      </c>
      <c r="P38" s="106">
        <v>0</v>
      </c>
    </row>
    <row r="39" spans="3:18" s="98" customFormat="1" ht="31.5" customHeight="1">
      <c r="C39" s="119" t="s">
        <v>66</v>
      </c>
      <c r="D39" s="312">
        <v>-5.6860592300000006</v>
      </c>
      <c r="E39" s="312">
        <v>-2.7722339999999996</v>
      </c>
      <c r="F39" s="313">
        <v>-1.05107477579454</v>
      </c>
      <c r="G39" s="313">
        <v>-1.0510747757945405</v>
      </c>
      <c r="H39" s="108"/>
      <c r="I39" s="312">
        <v>0</v>
      </c>
      <c r="J39" s="312">
        <v>0</v>
      </c>
      <c r="K39" s="313">
        <v>0</v>
      </c>
      <c r="L39" s="313">
        <v>1E-4</v>
      </c>
      <c r="M39" s="121"/>
      <c r="N39" s="86"/>
      <c r="O39" s="115">
        <v>-2.7722339999999992</v>
      </c>
      <c r="P39" s="115">
        <v>0</v>
      </c>
    </row>
    <row r="40" spans="3:18" s="110" customFormat="1" ht="24.75" customHeight="1">
      <c r="C40" s="114" t="s">
        <v>40</v>
      </c>
      <c r="D40" s="312">
        <v>165.95013269417427</v>
      </c>
      <c r="E40" s="312">
        <v>144.0868691967006</v>
      </c>
      <c r="F40" s="313">
        <v>0.15173668231785209</v>
      </c>
      <c r="G40" s="313">
        <v>6.4551374936335115E-2</v>
      </c>
      <c r="H40" s="108"/>
      <c r="I40" s="312" t="s">
        <v>179</v>
      </c>
      <c r="J40" s="312">
        <v>0</v>
      </c>
      <c r="K40" s="313">
        <v>0</v>
      </c>
      <c r="L40" s="313">
        <v>6.9603475301837081E-2</v>
      </c>
      <c r="M40" s="121"/>
      <c r="N40" s="86"/>
      <c r="O40" s="115">
        <v>155.88738749606972</v>
      </c>
      <c r="P40" s="115">
        <v>0</v>
      </c>
      <c r="Q40" s="117"/>
      <c r="R40" s="118"/>
    </row>
    <row r="41" spans="3:18">
      <c r="C41" s="119" t="s">
        <v>65</v>
      </c>
      <c r="D41" s="313">
        <v>0.1375577775190725</v>
      </c>
      <c r="E41" s="313">
        <v>0.13325403230897565</v>
      </c>
      <c r="F41" s="322"/>
      <c r="G41" s="322"/>
      <c r="H41" s="123"/>
      <c r="I41" s="313">
        <v>96.972922293859114</v>
      </c>
      <c r="J41" s="313">
        <v>90.66249739558279</v>
      </c>
      <c r="K41" s="322"/>
      <c r="L41" s="322"/>
      <c r="M41" s="174"/>
      <c r="N41" s="174"/>
      <c r="O41" s="174"/>
      <c r="P41" s="174"/>
    </row>
    <row r="45" spans="3:18">
      <c r="D45" s="192">
        <f>+D25-D27-D29</f>
        <v>0</v>
      </c>
      <c r="E45" s="192">
        <f>+E25-E27-E29</f>
        <v>0</v>
      </c>
      <c r="I45" s="192" t="e">
        <f>+I25-I27-I29</f>
        <v>#VALUE!</v>
      </c>
      <c r="J45" s="192" t="e">
        <f>+J25-J27-J29</f>
        <v>#VALUE!</v>
      </c>
      <c r="O45" s="192">
        <f>+O25-O27-O29</f>
        <v>0</v>
      </c>
      <c r="P45" s="192">
        <f>+P25-P27-P29</f>
        <v>0</v>
      </c>
    </row>
    <row r="46" spans="3:18">
      <c r="D46" s="192">
        <f>+D32-D34-D36-D38</f>
        <v>-7.1054273576010019E-15</v>
      </c>
      <c r="E46" s="192">
        <f>+E32-E34-E36-E38</f>
        <v>0</v>
      </c>
      <c r="I46" s="192" t="e">
        <f>+I32-I34-I36-I38</f>
        <v>#VALUE!</v>
      </c>
      <c r="J46" s="192" t="e">
        <f>+J32-J34-J36-J38</f>
        <v>#VALUE!</v>
      </c>
      <c r="O46" s="192">
        <f>+O32-O34-O36-O38</f>
        <v>0</v>
      </c>
      <c r="P46" s="192">
        <f>+P32-P34-P36-P38</f>
        <v>0</v>
      </c>
    </row>
    <row r="47" spans="3:18">
      <c r="D47" s="192">
        <f>+D25+D32+D39-D40</f>
        <v>0</v>
      </c>
      <c r="E47" s="192">
        <f>+E25+E32+E39-E40</f>
        <v>0</v>
      </c>
      <c r="I47" s="192" t="e">
        <f>+I25+I32+I39-I40</f>
        <v>#VALUE!</v>
      </c>
      <c r="J47" s="192" t="e">
        <f>+J25+J32+J39-J40</f>
        <v>#VALUE!</v>
      </c>
      <c r="O47" s="192">
        <f>+O25+O32+O39-O40</f>
        <v>0</v>
      </c>
      <c r="P47" s="192">
        <f>+P25+P32+P39-P40</f>
        <v>0</v>
      </c>
    </row>
  </sheetData>
  <mergeCells count="15">
    <mergeCell ref="O4:P4"/>
    <mergeCell ref="O23:P23"/>
    <mergeCell ref="D2:G2"/>
    <mergeCell ref="I2:L2"/>
    <mergeCell ref="D3:E3"/>
    <mergeCell ref="F3:G3"/>
    <mergeCell ref="I3:J3"/>
    <mergeCell ref="K3:L3"/>
    <mergeCell ref="P20:P22"/>
    <mergeCell ref="D21:G21"/>
    <mergeCell ref="I21:L21"/>
    <mergeCell ref="D22:E22"/>
    <mergeCell ref="F22:G22"/>
    <mergeCell ref="I22:J22"/>
    <mergeCell ref="K22:L22"/>
  </mergeCells>
  <pageMargins left="0.75" right="0.75" top="1" bottom="1" header="0.5" footer="0.5"/>
  <pageSetup paperSize="9" scale="86" orientation="landscape" r:id="rId1"/>
  <headerFooter alignWithMargins="0"/>
  <ignoredErrors>
    <ignoredError sqref="I31" evalError="1"/>
  </ignoredErrors>
</worksheet>
</file>

<file path=xl/worksheets/sheet13.xml><?xml version="1.0" encoding="utf-8"?>
<worksheet xmlns="http://schemas.openxmlformats.org/spreadsheetml/2006/main" xmlns:r="http://schemas.openxmlformats.org/officeDocument/2006/relationships">
  <sheetPr>
    <pageSetUpPr fitToPage="1"/>
  </sheetPr>
  <dimension ref="A1:E34"/>
  <sheetViews>
    <sheetView showGridLines="0" zoomScaleNormal="100" workbookViewId="0">
      <selection activeCell="A29" sqref="A29"/>
    </sheetView>
  </sheetViews>
  <sheetFormatPr defaultColWidth="0" defaultRowHeight="12.75" zeroHeight="1"/>
  <cols>
    <col min="1" max="1" width="68.7109375" style="366" customWidth="1"/>
    <col min="2" max="3" width="13.85546875" style="370" customWidth="1"/>
    <col min="4" max="4" width="12.42578125" style="370" customWidth="1"/>
    <col min="5" max="5" width="14.5703125" style="370" customWidth="1"/>
    <col min="6" max="16384" width="9.140625" style="366" hidden="1"/>
  </cols>
  <sheetData>
    <row r="1" spans="1:5" ht="20.25" customHeight="1">
      <c r="A1" s="571" t="s">
        <v>251</v>
      </c>
      <c r="B1" s="571"/>
      <c r="C1" s="571"/>
      <c r="D1" s="571"/>
      <c r="E1" s="479"/>
    </row>
    <row r="2" spans="1:5" s="368" customFormat="1">
      <c r="A2" s="566" t="s">
        <v>211</v>
      </c>
      <c r="B2" s="603">
        <v>43465</v>
      </c>
      <c r="C2" s="603">
        <v>43100</v>
      </c>
      <c r="D2" s="570" t="s">
        <v>47</v>
      </c>
      <c r="E2" s="570"/>
    </row>
    <row r="3" spans="1:5" s="368" customFormat="1" ht="15" thickBot="1">
      <c r="A3" s="567"/>
      <c r="B3" s="578"/>
      <c r="C3" s="578"/>
      <c r="D3" s="376" t="s">
        <v>225</v>
      </c>
      <c r="E3" s="376" t="s">
        <v>215</v>
      </c>
    </row>
    <row r="4" spans="1:5" s="369" customFormat="1" ht="14.25">
      <c r="A4" s="373" t="s">
        <v>192</v>
      </c>
      <c r="B4" s="484">
        <v>960.88670915098407</v>
      </c>
      <c r="C4" s="484">
        <v>871.60647331318398</v>
      </c>
      <c r="D4" s="484">
        <v>89.280235837800092</v>
      </c>
      <c r="E4" s="484">
        <v>63.361723465461864</v>
      </c>
    </row>
    <row r="5" spans="1:5" s="369" customFormat="1" ht="14.25">
      <c r="A5" s="373" t="s">
        <v>193</v>
      </c>
      <c r="B5" s="485">
        <v>982.682127369966</v>
      </c>
      <c r="C5" s="485">
        <v>880.91617817461599</v>
      </c>
      <c r="D5" s="485">
        <v>101.76594919535</v>
      </c>
      <c r="E5" s="485">
        <v>82.179909359490466</v>
      </c>
    </row>
    <row r="6" spans="1:5" s="369" customFormat="1" ht="14.25">
      <c r="A6" s="373" t="s">
        <v>194</v>
      </c>
      <c r="B6" s="485">
        <v>29.351900538888803</v>
      </c>
      <c r="C6" s="485">
        <v>24.356965495529398</v>
      </c>
      <c r="D6" s="485">
        <v>4.9949350433594049</v>
      </c>
      <c r="E6" s="485">
        <v>4.9691363217020879</v>
      </c>
    </row>
    <row r="7" spans="1:5" s="369" customFormat="1" ht="21.6" customHeight="1">
      <c r="A7" s="385" t="s">
        <v>195</v>
      </c>
      <c r="B7" s="486">
        <v>1972.920737059839</v>
      </c>
      <c r="C7" s="486">
        <v>1776.8796169833295</v>
      </c>
      <c r="D7" s="486">
        <v>196.04112007650951</v>
      </c>
      <c r="E7" s="486">
        <v>150.51076914665464</v>
      </c>
    </row>
    <row r="8" spans="1:5" s="369" customFormat="1" ht="14.25">
      <c r="A8" s="373" t="s">
        <v>196</v>
      </c>
      <c r="B8" s="485">
        <v>121.610837713034</v>
      </c>
      <c r="C8" s="485">
        <v>116.201957230114</v>
      </c>
      <c r="D8" s="485">
        <v>5.4088804829199972</v>
      </c>
      <c r="E8" s="485">
        <v>4.1986731049802017</v>
      </c>
    </row>
    <row r="9" spans="1:5" s="369" customFormat="1" ht="14.25">
      <c r="A9" s="373" t="s">
        <v>197</v>
      </c>
      <c r="B9" s="485">
        <v>47.9710787100096</v>
      </c>
      <c r="C9" s="485">
        <v>48.971781093562903</v>
      </c>
      <c r="D9" s="485">
        <v>-1.0007023835533033</v>
      </c>
      <c r="E9" s="485">
        <v>-0.28390774765467341</v>
      </c>
    </row>
    <row r="10" spans="1:5" s="369" customFormat="1" ht="14.25">
      <c r="A10" s="373" t="s">
        <v>198</v>
      </c>
      <c r="B10" s="485">
        <v>166.58381629147701</v>
      </c>
      <c r="C10" s="485">
        <v>145.66382704064802</v>
      </c>
      <c r="D10" s="485">
        <v>20.919989250828991</v>
      </c>
      <c r="E10" s="485">
        <v>22.750048856450746</v>
      </c>
    </row>
    <row r="11" spans="1:5" s="369" customFormat="1" ht="14.25">
      <c r="A11" s="373" t="s">
        <v>199</v>
      </c>
      <c r="B11" s="485">
        <v>-376.45839438902999</v>
      </c>
      <c r="C11" s="485">
        <v>-351.16548366847303</v>
      </c>
      <c r="D11" s="485">
        <v>-25.292910720556961</v>
      </c>
      <c r="E11" s="485">
        <v>-21.644006798185899</v>
      </c>
    </row>
    <row r="12" spans="1:5" s="369" customFormat="1" ht="14.25">
      <c r="A12" s="373" t="s">
        <v>200</v>
      </c>
      <c r="B12" s="485">
        <v>-390.40794068404699</v>
      </c>
      <c r="C12" s="485">
        <v>-365.580125070392</v>
      </c>
      <c r="D12" s="485">
        <v>-24.827815613654991</v>
      </c>
      <c r="E12" s="485">
        <v>-16.807213279831103</v>
      </c>
    </row>
    <row r="13" spans="1:5" s="369" customFormat="1" ht="21.6" customHeight="1">
      <c r="A13" s="385" t="s">
        <v>201</v>
      </c>
      <c r="B13" s="486">
        <v>-430.70060235855641</v>
      </c>
      <c r="C13" s="486">
        <v>-405.90804337454011</v>
      </c>
      <c r="D13" s="486">
        <v>-24.792558984016267</v>
      </c>
      <c r="E13" s="486">
        <v>-11.786405864240749</v>
      </c>
    </row>
    <row r="14" spans="1:5" s="369" customFormat="1" ht="21.6" customHeight="1">
      <c r="A14" s="385" t="s">
        <v>202</v>
      </c>
      <c r="B14" s="486">
        <v>1542.2201347012826</v>
      </c>
      <c r="C14" s="486">
        <v>1370.9715736087894</v>
      </c>
      <c r="D14" s="486">
        <v>171.24856109249325</v>
      </c>
      <c r="E14" s="486">
        <v>138.72436328241406</v>
      </c>
    </row>
    <row r="15" spans="1:5" s="369" customFormat="1" ht="21.6" customHeight="1" thickBot="1">
      <c r="A15" s="385" t="s">
        <v>203</v>
      </c>
      <c r="B15" s="487">
        <v>-130.118263415683</v>
      </c>
      <c r="C15" s="487">
        <v>-131.70081119252299</v>
      </c>
      <c r="D15" s="487">
        <v>1.5825477768399878</v>
      </c>
      <c r="E15" s="487">
        <v>5.900578379746662</v>
      </c>
    </row>
    <row r="16" spans="1:5" s="369" customFormat="1" ht="21.6" customHeight="1" thickBot="1">
      <c r="A16" s="383" t="s">
        <v>222</v>
      </c>
      <c r="B16" s="488">
        <v>1412.1018712855996</v>
      </c>
      <c r="C16" s="488">
        <v>1239.2707624162665</v>
      </c>
      <c r="D16" s="488">
        <v>172.83110886933324</v>
      </c>
      <c r="E16" s="489">
        <v>144.62494166216072</v>
      </c>
    </row>
    <row r="17" spans="1:5" s="369" customFormat="1" ht="14.25">
      <c r="A17" s="373" t="s">
        <v>204</v>
      </c>
      <c r="B17" s="484">
        <v>685.8761232241319</v>
      </c>
      <c r="C17" s="484">
        <v>649.89369532517094</v>
      </c>
      <c r="D17" s="484">
        <v>35.982427898960964</v>
      </c>
      <c r="E17" s="484">
        <v>25.162674371672665</v>
      </c>
    </row>
    <row r="18" spans="1:5" s="369" customFormat="1" ht="14.25">
      <c r="A18" s="373" t="s">
        <v>205</v>
      </c>
      <c r="B18" s="485">
        <v>55.158934745641098</v>
      </c>
      <c r="C18" s="485">
        <v>45.371068064681502</v>
      </c>
      <c r="D18" s="485">
        <v>9.7878666809595956</v>
      </c>
      <c r="E18" s="485">
        <v>9.4056811797853968</v>
      </c>
    </row>
    <row r="19" spans="1:5" s="369" customFormat="1" ht="21.6" customHeight="1">
      <c r="A19" s="385" t="s">
        <v>217</v>
      </c>
      <c r="B19" s="486">
        <v>741.03505796977299</v>
      </c>
      <c r="C19" s="486">
        <v>695.26476338985242</v>
      </c>
      <c r="D19" s="486">
        <v>45.770294579920559</v>
      </c>
      <c r="E19" s="486">
        <v>34.568355551458012</v>
      </c>
    </row>
    <row r="20" spans="1:5" s="369" customFormat="1" ht="14.25">
      <c r="A20" s="373" t="s">
        <v>206</v>
      </c>
      <c r="B20" s="485">
        <v>860.41579468518808</v>
      </c>
      <c r="C20" s="485">
        <v>531.85545453463692</v>
      </c>
      <c r="D20" s="485">
        <v>328.56034015055116</v>
      </c>
      <c r="E20" s="485">
        <v>310.7830293409022</v>
      </c>
    </row>
    <row r="21" spans="1:5" s="369" customFormat="1" ht="14.25">
      <c r="A21" s="373" t="s">
        <v>207</v>
      </c>
      <c r="B21" s="485">
        <v>-15.4880579062624</v>
      </c>
      <c r="C21" s="485">
        <v>-12.492823870433501</v>
      </c>
      <c r="D21" s="485">
        <v>-2.9952340358288989</v>
      </c>
      <c r="E21" s="485">
        <v>-2.4337806675360163</v>
      </c>
    </row>
    <row r="22" spans="1:5" s="369" customFormat="1" ht="21.6" customHeight="1">
      <c r="A22" s="385" t="s">
        <v>218</v>
      </c>
      <c r="B22" s="486">
        <v>844.92773677892569</v>
      </c>
      <c r="C22" s="486">
        <v>519.36263066420338</v>
      </c>
      <c r="D22" s="486">
        <v>325.56510611472225</v>
      </c>
      <c r="E22" s="486">
        <v>308.34924867336622</v>
      </c>
    </row>
    <row r="23" spans="1:5" s="369" customFormat="1" ht="14.25">
      <c r="A23" s="373" t="s">
        <v>208</v>
      </c>
      <c r="B23" s="485">
        <v>77.262104342043003</v>
      </c>
      <c r="C23" s="485">
        <v>225.44650737665998</v>
      </c>
      <c r="D23" s="485">
        <v>-148.18440303461699</v>
      </c>
      <c r="E23" s="485">
        <v>-150.81248003451839</v>
      </c>
    </row>
    <row r="24" spans="1:5" s="368" customFormat="1" ht="14.25">
      <c r="A24" s="373" t="s">
        <v>209</v>
      </c>
      <c r="B24" s="485">
        <v>-251.12302780515401</v>
      </c>
      <c r="C24" s="485">
        <v>-200.80313901445001</v>
      </c>
      <c r="D24" s="485">
        <v>-50.319888790703999</v>
      </c>
      <c r="E24" s="485">
        <v>-47.480182528157172</v>
      </c>
    </row>
    <row r="25" spans="1:5" s="368" customFormat="1" ht="21.6" customHeight="1">
      <c r="A25" s="385" t="s">
        <v>219</v>
      </c>
      <c r="B25" s="486">
        <v>-173.86092346311102</v>
      </c>
      <c r="C25" s="486">
        <v>24.643368362209969</v>
      </c>
      <c r="D25" s="486">
        <v>-198.50429182532099</v>
      </c>
      <c r="E25" s="486">
        <v>-198.29266256267559</v>
      </c>
    </row>
    <row r="26" spans="1:5" ht="21.6" customHeight="1" thickBot="1">
      <c r="A26" s="385" t="s">
        <v>221</v>
      </c>
      <c r="B26" s="487">
        <v>671.06681331581467</v>
      </c>
      <c r="C26" s="487">
        <v>544.00599902641329</v>
      </c>
      <c r="D26" s="487">
        <v>127.06081428940138</v>
      </c>
      <c r="E26" s="487">
        <v>110.05658611069066</v>
      </c>
    </row>
    <row r="27" spans="1:5" ht="21.6" customHeight="1" thickBot="1">
      <c r="A27" s="384" t="s">
        <v>220</v>
      </c>
      <c r="B27" s="490">
        <v>1412.1018712855875</v>
      </c>
      <c r="C27" s="490">
        <v>1239.2707624162658</v>
      </c>
      <c r="D27" s="490">
        <v>172.83110886932172</v>
      </c>
      <c r="E27" s="491">
        <v>144.62494166214856</v>
      </c>
    </row>
    <row r="28" spans="1:5" ht="9" customHeight="1">
      <c r="A28" s="365"/>
      <c r="B28" s="367"/>
      <c r="C28" s="367"/>
      <c r="D28" s="367"/>
      <c r="E28" s="367"/>
    </row>
    <row r="29" spans="1:5">
      <c r="A29" s="563" t="s">
        <v>315</v>
      </c>
    </row>
    <row r="30" spans="1:5" hidden="1"/>
    <row r="31" spans="1:5" hidden="1"/>
    <row r="32" spans="1:5" hidden="1"/>
    <row r="33" hidden="1"/>
    <row r="34" hidden="1"/>
  </sheetData>
  <mergeCells count="6">
    <mergeCell ref="A2:A3"/>
    <mergeCell ref="B2:B3"/>
    <mergeCell ref="C2:C3"/>
    <mergeCell ref="D2:E2"/>
    <mergeCell ref="A1:B1"/>
    <mergeCell ref="C1:D1"/>
  </mergeCells>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sheetPr codeName="Foglio29">
    <tabColor rgb="FFFF0000"/>
    <pageSetUpPr fitToPage="1"/>
  </sheetPr>
  <dimension ref="B1:R25"/>
  <sheetViews>
    <sheetView showGridLines="0" zoomScale="80" zoomScaleNormal="80" workbookViewId="0">
      <selection activeCell="Q44" sqref="Q44"/>
    </sheetView>
  </sheetViews>
  <sheetFormatPr defaultColWidth="9.140625" defaultRowHeight="12.75" outlineLevelRow="1"/>
  <cols>
    <col min="1" max="1" width="3.7109375" style="1" customWidth="1"/>
    <col min="2" max="2" width="21.85546875" style="1" customWidth="1"/>
    <col min="3" max="3" width="15" style="3" bestFit="1" customWidth="1"/>
    <col min="4" max="4" width="13.85546875" style="3" bestFit="1" customWidth="1"/>
    <col min="5" max="5" width="13.5703125" style="3" bestFit="1" customWidth="1"/>
    <col min="6" max="6" width="11.85546875" style="3" customWidth="1"/>
    <col min="7" max="7" width="2.7109375" style="3" customWidth="1"/>
    <col min="8" max="8" width="15" style="3" bestFit="1" customWidth="1"/>
    <col min="9" max="9" width="13.85546875" style="3" bestFit="1" customWidth="1"/>
    <col min="10" max="10" width="13.5703125" style="3" bestFit="1" customWidth="1"/>
    <col min="11" max="11" width="11.85546875" style="3" customWidth="1"/>
    <col min="12" max="16384" width="9.140625" style="1"/>
  </cols>
  <sheetData>
    <row r="1" spans="2:16" ht="11.25" customHeight="1"/>
    <row r="2" spans="2:16" ht="11.25" customHeight="1" thickBot="1">
      <c r="B2" s="606"/>
      <c r="C2" s="606"/>
      <c r="D2" s="606"/>
      <c r="E2" s="606"/>
      <c r="F2" s="606"/>
      <c r="G2" s="606"/>
      <c r="H2" s="606"/>
      <c r="I2" s="606"/>
      <c r="J2" s="606"/>
      <c r="K2" s="606"/>
    </row>
    <row r="3" spans="2:16" ht="19.5" customHeight="1" outlineLevel="1">
      <c r="B3" s="611" t="s">
        <v>0</v>
      </c>
      <c r="C3" s="607" t="e">
        <f>+#REF!</f>
        <v>#REF!</v>
      </c>
      <c r="D3" s="607"/>
      <c r="E3" s="607"/>
      <c r="F3" s="607"/>
      <c r="G3" s="64"/>
      <c r="H3" s="607" t="e">
        <f>+#REF!</f>
        <v>#REF!</v>
      </c>
      <c r="I3" s="607"/>
      <c r="J3" s="607"/>
      <c r="K3" s="608"/>
      <c r="P3" s="584" t="s">
        <v>33</v>
      </c>
    </row>
    <row r="4" spans="2:16" ht="12.75" customHeight="1" outlineLevel="1">
      <c r="B4" s="612"/>
      <c r="C4" s="604" t="s">
        <v>8</v>
      </c>
      <c r="D4" s="604" t="s">
        <v>9</v>
      </c>
      <c r="E4" s="604" t="s">
        <v>10</v>
      </c>
      <c r="F4" s="604" t="s">
        <v>11</v>
      </c>
      <c r="G4" s="65"/>
      <c r="H4" s="604" t="s">
        <v>8</v>
      </c>
      <c r="I4" s="604" t="s">
        <v>9</v>
      </c>
      <c r="J4" s="604" t="s">
        <v>10</v>
      </c>
      <c r="K4" s="609" t="s">
        <v>11</v>
      </c>
      <c r="P4" s="584"/>
    </row>
    <row r="5" spans="2:16" ht="13.5" outlineLevel="1" thickBot="1">
      <c r="B5" s="613"/>
      <c r="C5" s="605"/>
      <c r="D5" s="605"/>
      <c r="E5" s="605"/>
      <c r="F5" s="605"/>
      <c r="G5" s="66"/>
      <c r="H5" s="605"/>
      <c r="I5" s="605"/>
      <c r="J5" s="605"/>
      <c r="K5" s="610"/>
    </row>
    <row r="6" spans="2:16" ht="14.25" customHeight="1" outlineLevel="1">
      <c r="B6" s="32" t="s">
        <v>12</v>
      </c>
      <c r="C6" s="185"/>
      <c r="D6" s="185"/>
      <c r="E6" s="185"/>
      <c r="F6" s="186"/>
      <c r="G6" s="187"/>
      <c r="H6" s="185"/>
      <c r="I6" s="185"/>
      <c r="J6" s="185"/>
      <c r="K6" s="186"/>
      <c r="L6" s="2"/>
      <c r="M6" s="53" t="s">
        <v>25</v>
      </c>
      <c r="N6" s="54"/>
    </row>
    <row r="7" spans="2:16" ht="14.25" customHeight="1" outlineLevel="1" thickBot="1">
      <c r="B7" s="49" t="s">
        <v>29</v>
      </c>
      <c r="C7" s="188"/>
      <c r="D7" s="188"/>
      <c r="E7" s="188"/>
      <c r="F7" s="189"/>
      <c r="G7" s="190"/>
      <c r="H7" s="188"/>
      <c r="I7" s="188"/>
      <c r="J7" s="188"/>
      <c r="K7" s="189"/>
      <c r="M7" s="59"/>
      <c r="N7" s="60"/>
    </row>
    <row r="8" spans="2:16" ht="16.5" customHeight="1" outlineLevel="1">
      <c r="B8" s="46" t="s">
        <v>11</v>
      </c>
      <c r="C8" s="47"/>
      <c r="D8" s="47"/>
      <c r="E8" s="47"/>
      <c r="F8" s="47"/>
      <c r="G8" s="48"/>
      <c r="H8" s="47"/>
      <c r="I8" s="47"/>
      <c r="J8" s="47"/>
      <c r="K8" s="47"/>
      <c r="L8" s="2"/>
      <c r="M8" s="67" t="s">
        <v>28</v>
      </c>
      <c r="N8" s="61"/>
    </row>
    <row r="9" spans="2:16" ht="14.25" customHeight="1" outlineLevel="1" thickBot="1">
      <c r="B9" s="50" t="s">
        <v>13</v>
      </c>
      <c r="C9" s="51"/>
      <c r="D9" s="51"/>
      <c r="E9" s="51"/>
      <c r="F9" s="51"/>
      <c r="G9" s="52"/>
      <c r="H9" s="51"/>
      <c r="I9" s="51"/>
      <c r="J9" s="51"/>
      <c r="K9" s="51"/>
      <c r="L9" s="2"/>
      <c r="M9" s="62"/>
      <c r="N9" s="63"/>
    </row>
    <row r="10" spans="2:16" outlineLevel="1">
      <c r="M10" s="2"/>
    </row>
    <row r="11" spans="2:16" outlineLevel="1"/>
    <row r="12" spans="2:16" ht="15" customHeight="1" outlineLevel="1">
      <c r="M12" s="4" t="s">
        <v>41</v>
      </c>
    </row>
    <row r="13" spans="2:16" ht="13.5" thickBot="1"/>
    <row r="14" spans="2:16" ht="19.5" customHeight="1">
      <c r="B14" s="611" t="s">
        <v>0</v>
      </c>
      <c r="C14" s="607" t="e">
        <f>+#REF!</f>
        <v>#REF!</v>
      </c>
      <c r="D14" s="607"/>
      <c r="E14" s="607"/>
      <c r="F14" s="607"/>
      <c r="G14" s="64"/>
      <c r="H14" s="607" t="e">
        <f>+#REF!</f>
        <v>#REF!</v>
      </c>
      <c r="I14" s="607"/>
      <c r="J14" s="607"/>
      <c r="K14" s="608"/>
    </row>
    <row r="15" spans="2:16">
      <c r="B15" s="612"/>
      <c r="C15" s="604" t="s">
        <v>8</v>
      </c>
      <c r="D15" s="604" t="s">
        <v>9</v>
      </c>
      <c r="E15" s="604" t="s">
        <v>10</v>
      </c>
      <c r="F15" s="604" t="s">
        <v>11</v>
      </c>
      <c r="G15" s="65"/>
      <c r="H15" s="604" t="s">
        <v>8</v>
      </c>
      <c r="I15" s="604" t="s">
        <v>9</v>
      </c>
      <c r="J15" s="604" t="s">
        <v>10</v>
      </c>
      <c r="K15" s="609" t="s">
        <v>11</v>
      </c>
    </row>
    <row r="16" spans="2:16" ht="13.5" thickBot="1">
      <c r="B16" s="613"/>
      <c r="C16" s="605"/>
      <c r="D16" s="605"/>
      <c r="E16" s="605"/>
      <c r="F16" s="605"/>
      <c r="G16" s="66"/>
      <c r="H16" s="605"/>
      <c r="I16" s="605"/>
      <c r="J16" s="605"/>
      <c r="K16" s="610"/>
    </row>
    <row r="17" spans="2:18" ht="14.25" customHeight="1">
      <c r="B17" s="32" t="s">
        <v>12</v>
      </c>
      <c r="C17" s="185">
        <v>140.44708956913388</v>
      </c>
      <c r="D17" s="185">
        <v>37.967688794394299</v>
      </c>
      <c r="E17" s="185">
        <v>14.788980007297699</v>
      </c>
      <c r="F17" s="186">
        <v>193.20375837082599</v>
      </c>
      <c r="G17" s="187"/>
      <c r="H17" s="185"/>
      <c r="I17" s="185"/>
      <c r="J17" s="185"/>
      <c r="K17" s="186"/>
      <c r="N17" s="2"/>
      <c r="O17" s="2"/>
      <c r="P17" s="2"/>
      <c r="Q17" s="2"/>
      <c r="R17" s="2"/>
    </row>
    <row r="18" spans="2:18" ht="14.25" customHeight="1" thickBot="1">
      <c r="B18" s="49" t="s">
        <v>29</v>
      </c>
      <c r="C18" s="188">
        <v>0.11201478000000001</v>
      </c>
      <c r="D18" s="188">
        <v>0</v>
      </c>
      <c r="E18" s="188">
        <v>6.6859056500000005</v>
      </c>
      <c r="F18" s="189">
        <v>6.7979204299999996</v>
      </c>
      <c r="G18" s="190"/>
      <c r="H18" s="188"/>
      <c r="I18" s="188"/>
      <c r="J18" s="188"/>
      <c r="K18" s="189"/>
      <c r="N18" s="2"/>
      <c r="O18" s="2"/>
      <c r="P18" s="2"/>
      <c r="Q18" s="2"/>
      <c r="R18" s="2"/>
    </row>
    <row r="19" spans="2:18" ht="16.5" customHeight="1">
      <c r="B19" s="46" t="s">
        <v>11</v>
      </c>
      <c r="C19" s="47">
        <f>+C17+C18</f>
        <v>140.55910434913389</v>
      </c>
      <c r="D19" s="47">
        <f>+D17+D18</f>
        <v>37.967688794394299</v>
      </c>
      <c r="E19" s="47">
        <f>+E17+E18</f>
        <v>21.474885657297698</v>
      </c>
      <c r="F19" s="47">
        <f>+F17+F18</f>
        <v>200.001678800826</v>
      </c>
      <c r="G19" s="48"/>
      <c r="H19" s="47"/>
      <c r="I19" s="47"/>
      <c r="J19" s="47"/>
      <c r="K19" s="47"/>
      <c r="N19" s="2"/>
      <c r="O19" s="2"/>
      <c r="P19" s="2"/>
      <c r="Q19" s="2"/>
      <c r="R19" s="2"/>
    </row>
    <row r="20" spans="2:18" ht="14.25" customHeight="1" thickBot="1">
      <c r="B20" s="50" t="s">
        <v>13</v>
      </c>
      <c r="C20" s="51">
        <f>C19/$F$19</f>
        <v>0.70278962252667543</v>
      </c>
      <c r="D20" s="51">
        <f>D19/$F$19</f>
        <v>0.18983685048066454</v>
      </c>
      <c r="E20" s="51">
        <f>E19/$F$19</f>
        <v>0.10737352699265947</v>
      </c>
      <c r="F20" s="51"/>
      <c r="G20" s="52"/>
      <c r="H20" s="51"/>
      <c r="I20" s="51"/>
      <c r="J20" s="51"/>
      <c r="K20" s="51"/>
      <c r="N20" s="2"/>
    </row>
    <row r="21" spans="2:18">
      <c r="N21" s="2"/>
    </row>
    <row r="22" spans="2:18">
      <c r="N22" s="2"/>
    </row>
    <row r="23" spans="2:18" s="2" customFormat="1">
      <c r="C23" s="177"/>
      <c r="D23" s="177"/>
      <c r="E23" s="177"/>
      <c r="F23" s="177"/>
      <c r="G23" s="177"/>
      <c r="H23" s="177"/>
      <c r="I23" s="177"/>
      <c r="J23" s="177"/>
      <c r="K23" s="177"/>
    </row>
    <row r="24" spans="2:18" s="2" customFormat="1">
      <c r="C24" s="177"/>
      <c r="D24" s="177"/>
      <c r="E24" s="177"/>
      <c r="F24" s="177"/>
      <c r="G24" s="178"/>
      <c r="H24" s="177"/>
      <c r="I24" s="177"/>
      <c r="J24" s="177"/>
      <c r="K24" s="177"/>
    </row>
    <row r="25" spans="2:18" s="2" customFormat="1">
      <c r="C25" s="177"/>
      <c r="D25" s="177"/>
      <c r="E25" s="177"/>
      <c r="F25" s="177"/>
      <c r="G25" s="178"/>
      <c r="H25" s="177"/>
      <c r="I25" s="177"/>
      <c r="J25" s="177"/>
      <c r="K25" s="177"/>
    </row>
  </sheetData>
  <mergeCells count="24">
    <mergeCell ref="P3:P4"/>
    <mergeCell ref="I4:I5"/>
    <mergeCell ref="B2:K2"/>
    <mergeCell ref="C14:F14"/>
    <mergeCell ref="H14:K14"/>
    <mergeCell ref="K4:K5"/>
    <mergeCell ref="B14:B16"/>
    <mergeCell ref="K15:K16"/>
    <mergeCell ref="B3:B5"/>
    <mergeCell ref="C3:F3"/>
    <mergeCell ref="H3:K3"/>
    <mergeCell ref="D4:D5"/>
    <mergeCell ref="E4:E5"/>
    <mergeCell ref="F4:F5"/>
    <mergeCell ref="C15:C16"/>
    <mergeCell ref="D15:D16"/>
    <mergeCell ref="C4:C5"/>
    <mergeCell ref="E15:E16"/>
    <mergeCell ref="F15:F16"/>
    <mergeCell ref="J4:J5"/>
    <mergeCell ref="J15:J16"/>
    <mergeCell ref="H15:H16"/>
    <mergeCell ref="I15:I16"/>
    <mergeCell ref="H4:H5"/>
  </mergeCells>
  <phoneticPr fontId="44" type="noConversion"/>
  <printOptions horizontalCentered="1" verticalCentered="1"/>
  <pageMargins left="0.36" right="0.3" top="0.45" bottom="0.98425196850393704" header="0.28000000000000003" footer="0.51181102362204722"/>
  <pageSetup paperSize="9" orientation="landscape" r:id="rId1"/>
  <headerFooter alignWithMargins="0"/>
  <ignoredErrors>
    <ignoredError sqref="L11:M11 L10 D10:F16 C10:C13 H10:H13 C15:C16 H15:H16 I10:K16 L7:M9 C19:F21 H21:K21 L17:L21 G7:G21 G6:M6" unlockedFormula="1"/>
  </ignoredErrors>
  <drawing r:id="rId2"/>
</worksheet>
</file>

<file path=xl/worksheets/sheet15.xml><?xml version="1.0" encoding="utf-8"?>
<worksheet xmlns="http://schemas.openxmlformats.org/spreadsheetml/2006/main" xmlns:r="http://schemas.openxmlformats.org/officeDocument/2006/relationships">
  <sheetPr>
    <tabColor theme="0" tint="-0.249977111117893"/>
  </sheetPr>
  <dimension ref="A3:T124"/>
  <sheetViews>
    <sheetView showGridLines="0" zoomScale="70" zoomScaleNormal="70" workbookViewId="0">
      <selection activeCell="M27" sqref="M27"/>
    </sheetView>
  </sheetViews>
  <sheetFormatPr defaultRowHeight="12.75" outlineLevelRow="1"/>
  <cols>
    <col min="1" max="1" width="27" style="19" bestFit="1" customWidth="1"/>
    <col min="2" max="2" width="11" style="19" bestFit="1" customWidth="1"/>
    <col min="3" max="3" width="11" style="19" customWidth="1"/>
    <col min="4" max="4" width="13.140625" style="19" bestFit="1" customWidth="1"/>
    <col min="5" max="17" width="9.140625" style="19"/>
    <col min="18" max="18" width="20.28515625" style="19" bestFit="1" customWidth="1"/>
    <col min="19" max="19" width="10.140625" style="19" bestFit="1" customWidth="1"/>
    <col min="20" max="257" width="9.140625" style="19"/>
    <col min="258" max="258" width="27" style="19" bestFit="1" customWidth="1"/>
    <col min="259" max="259" width="9.140625" style="19"/>
    <col min="260" max="260" width="13.140625" style="19" bestFit="1" customWidth="1"/>
    <col min="261" max="513" width="9.140625" style="19"/>
    <col min="514" max="514" width="27" style="19" bestFit="1" customWidth="1"/>
    <col min="515" max="515" width="9.140625" style="19"/>
    <col min="516" max="516" width="13.140625" style="19" bestFit="1" customWidth="1"/>
    <col min="517" max="769" width="9.140625" style="19"/>
    <col min="770" max="770" width="27" style="19" bestFit="1" customWidth="1"/>
    <col min="771" max="771" width="9.140625" style="19"/>
    <col min="772" max="772" width="13.140625" style="19" bestFit="1" customWidth="1"/>
    <col min="773" max="1025" width="9.140625" style="19"/>
    <col min="1026" max="1026" width="27" style="19" bestFit="1" customWidth="1"/>
    <col min="1027" max="1027" width="9.140625" style="19"/>
    <col min="1028" max="1028" width="13.140625" style="19" bestFit="1" customWidth="1"/>
    <col min="1029" max="1281" width="9.140625" style="19"/>
    <col min="1282" max="1282" width="27" style="19" bestFit="1" customWidth="1"/>
    <col min="1283" max="1283" width="9.140625" style="19"/>
    <col min="1284" max="1284" width="13.140625" style="19" bestFit="1" customWidth="1"/>
    <col min="1285" max="1537" width="9.140625" style="19"/>
    <col min="1538" max="1538" width="27" style="19" bestFit="1" customWidth="1"/>
    <col min="1539" max="1539" width="9.140625" style="19"/>
    <col min="1540" max="1540" width="13.140625" style="19" bestFit="1" customWidth="1"/>
    <col min="1541" max="1793" width="9.140625" style="19"/>
    <col min="1794" max="1794" width="27" style="19" bestFit="1" customWidth="1"/>
    <col min="1795" max="1795" width="9.140625" style="19"/>
    <col min="1796" max="1796" width="13.140625" style="19" bestFit="1" customWidth="1"/>
    <col min="1797" max="2049" width="9.140625" style="19"/>
    <col min="2050" max="2050" width="27" style="19" bestFit="1" customWidth="1"/>
    <col min="2051" max="2051" width="9.140625" style="19"/>
    <col min="2052" max="2052" width="13.140625" style="19" bestFit="1" customWidth="1"/>
    <col min="2053" max="2305" width="9.140625" style="19"/>
    <col min="2306" max="2306" width="27" style="19" bestFit="1" customWidth="1"/>
    <col min="2307" max="2307" width="9.140625" style="19"/>
    <col min="2308" max="2308" width="13.140625" style="19" bestFit="1" customWidth="1"/>
    <col min="2309" max="2561" width="9.140625" style="19"/>
    <col min="2562" max="2562" width="27" style="19" bestFit="1" customWidth="1"/>
    <col min="2563" max="2563" width="9.140625" style="19"/>
    <col min="2564" max="2564" width="13.140625" style="19" bestFit="1" customWidth="1"/>
    <col min="2565" max="2817" width="9.140625" style="19"/>
    <col min="2818" max="2818" width="27" style="19" bestFit="1" customWidth="1"/>
    <col min="2819" max="2819" width="9.140625" style="19"/>
    <col min="2820" max="2820" width="13.140625" style="19" bestFit="1" customWidth="1"/>
    <col min="2821" max="3073" width="9.140625" style="19"/>
    <col min="3074" max="3074" width="27" style="19" bestFit="1" customWidth="1"/>
    <col min="3075" max="3075" width="9.140625" style="19"/>
    <col min="3076" max="3076" width="13.140625" style="19" bestFit="1" customWidth="1"/>
    <col min="3077" max="3329" width="9.140625" style="19"/>
    <col min="3330" max="3330" width="27" style="19" bestFit="1" customWidth="1"/>
    <col min="3331" max="3331" width="9.140625" style="19"/>
    <col min="3332" max="3332" width="13.140625" style="19" bestFit="1" customWidth="1"/>
    <col min="3333" max="3585" width="9.140625" style="19"/>
    <col min="3586" max="3586" width="27" style="19" bestFit="1" customWidth="1"/>
    <col min="3587" max="3587" width="9.140625" style="19"/>
    <col min="3588" max="3588" width="13.140625" style="19" bestFit="1" customWidth="1"/>
    <col min="3589" max="3841" width="9.140625" style="19"/>
    <col min="3842" max="3842" width="27" style="19" bestFit="1" customWidth="1"/>
    <col min="3843" max="3843" width="9.140625" style="19"/>
    <col min="3844" max="3844" width="13.140625" style="19" bestFit="1" customWidth="1"/>
    <col min="3845" max="4097" width="9.140625" style="19"/>
    <col min="4098" max="4098" width="27" style="19" bestFit="1" customWidth="1"/>
    <col min="4099" max="4099" width="9.140625" style="19"/>
    <col min="4100" max="4100" width="13.140625" style="19" bestFit="1" customWidth="1"/>
    <col min="4101" max="4353" width="9.140625" style="19"/>
    <col min="4354" max="4354" width="27" style="19" bestFit="1" customWidth="1"/>
    <col min="4355" max="4355" width="9.140625" style="19"/>
    <col min="4356" max="4356" width="13.140625" style="19" bestFit="1" customWidth="1"/>
    <col min="4357" max="4609" width="9.140625" style="19"/>
    <col min="4610" max="4610" width="27" style="19" bestFit="1" customWidth="1"/>
    <col min="4611" max="4611" width="9.140625" style="19"/>
    <col min="4612" max="4612" width="13.140625" style="19" bestFit="1" customWidth="1"/>
    <col min="4613" max="4865" width="9.140625" style="19"/>
    <col min="4866" max="4866" width="27" style="19" bestFit="1" customWidth="1"/>
    <col min="4867" max="4867" width="9.140625" style="19"/>
    <col min="4868" max="4868" width="13.140625" style="19" bestFit="1" customWidth="1"/>
    <col min="4869" max="5121" width="9.140625" style="19"/>
    <col min="5122" max="5122" width="27" style="19" bestFit="1" customWidth="1"/>
    <col min="5123" max="5123" width="9.140625" style="19"/>
    <col min="5124" max="5124" width="13.140625" style="19" bestFit="1" customWidth="1"/>
    <col min="5125" max="5377" width="9.140625" style="19"/>
    <col min="5378" max="5378" width="27" style="19" bestFit="1" customWidth="1"/>
    <col min="5379" max="5379" width="9.140625" style="19"/>
    <col min="5380" max="5380" width="13.140625" style="19" bestFit="1" customWidth="1"/>
    <col min="5381" max="5633" width="9.140625" style="19"/>
    <col min="5634" max="5634" width="27" style="19" bestFit="1" customWidth="1"/>
    <col min="5635" max="5635" width="9.140625" style="19"/>
    <col min="5636" max="5636" width="13.140625" style="19" bestFit="1" customWidth="1"/>
    <col min="5637" max="5889" width="9.140625" style="19"/>
    <col min="5890" max="5890" width="27" style="19" bestFit="1" customWidth="1"/>
    <col min="5891" max="5891" width="9.140625" style="19"/>
    <col min="5892" max="5892" width="13.140625" style="19" bestFit="1" customWidth="1"/>
    <col min="5893" max="6145" width="9.140625" style="19"/>
    <col min="6146" max="6146" width="27" style="19" bestFit="1" customWidth="1"/>
    <col min="6147" max="6147" width="9.140625" style="19"/>
    <col min="6148" max="6148" width="13.140625" style="19" bestFit="1" customWidth="1"/>
    <col min="6149" max="6401" width="9.140625" style="19"/>
    <col min="6402" max="6402" width="27" style="19" bestFit="1" customWidth="1"/>
    <col min="6403" max="6403" width="9.140625" style="19"/>
    <col min="6404" max="6404" width="13.140625" style="19" bestFit="1" customWidth="1"/>
    <col min="6405" max="6657" width="9.140625" style="19"/>
    <col min="6658" max="6658" width="27" style="19" bestFit="1" customWidth="1"/>
    <col min="6659" max="6659" width="9.140625" style="19"/>
    <col min="6660" max="6660" width="13.140625" style="19" bestFit="1" customWidth="1"/>
    <col min="6661" max="6913" width="9.140625" style="19"/>
    <col min="6914" max="6914" width="27" style="19" bestFit="1" customWidth="1"/>
    <col min="6915" max="6915" width="9.140625" style="19"/>
    <col min="6916" max="6916" width="13.140625" style="19" bestFit="1" customWidth="1"/>
    <col min="6917" max="7169" width="9.140625" style="19"/>
    <col min="7170" max="7170" width="27" style="19" bestFit="1" customWidth="1"/>
    <col min="7171" max="7171" width="9.140625" style="19"/>
    <col min="7172" max="7172" width="13.140625" style="19" bestFit="1" customWidth="1"/>
    <col min="7173" max="7425" width="9.140625" style="19"/>
    <col min="7426" max="7426" width="27" style="19" bestFit="1" customWidth="1"/>
    <col min="7427" max="7427" width="9.140625" style="19"/>
    <col min="7428" max="7428" width="13.140625" style="19" bestFit="1" customWidth="1"/>
    <col min="7429" max="7681" width="9.140625" style="19"/>
    <col min="7682" max="7682" width="27" style="19" bestFit="1" customWidth="1"/>
    <col min="7683" max="7683" width="9.140625" style="19"/>
    <col min="7684" max="7684" width="13.140625" style="19" bestFit="1" customWidth="1"/>
    <col min="7685" max="7937" width="9.140625" style="19"/>
    <col min="7938" max="7938" width="27" style="19" bestFit="1" customWidth="1"/>
    <col min="7939" max="7939" width="9.140625" style="19"/>
    <col min="7940" max="7940" width="13.140625" style="19" bestFit="1" customWidth="1"/>
    <col min="7941" max="8193" width="9.140625" style="19"/>
    <col min="8194" max="8194" width="27" style="19" bestFit="1" customWidth="1"/>
    <col min="8195" max="8195" width="9.140625" style="19"/>
    <col min="8196" max="8196" width="13.140625" style="19" bestFit="1" customWidth="1"/>
    <col min="8197" max="8449" width="9.140625" style="19"/>
    <col min="8450" max="8450" width="27" style="19" bestFit="1" customWidth="1"/>
    <col min="8451" max="8451" width="9.140625" style="19"/>
    <col min="8452" max="8452" width="13.140625" style="19" bestFit="1" customWidth="1"/>
    <col min="8453" max="8705" width="9.140625" style="19"/>
    <col min="8706" max="8706" width="27" style="19" bestFit="1" customWidth="1"/>
    <col min="8707" max="8707" width="9.140625" style="19"/>
    <col min="8708" max="8708" width="13.140625" style="19" bestFit="1" customWidth="1"/>
    <col min="8709" max="8961" width="9.140625" style="19"/>
    <col min="8962" max="8962" width="27" style="19" bestFit="1" customWidth="1"/>
    <col min="8963" max="8963" width="9.140625" style="19"/>
    <col min="8964" max="8964" width="13.140625" style="19" bestFit="1" customWidth="1"/>
    <col min="8965" max="9217" width="9.140625" style="19"/>
    <col min="9218" max="9218" width="27" style="19" bestFit="1" customWidth="1"/>
    <col min="9219" max="9219" width="9.140625" style="19"/>
    <col min="9220" max="9220" width="13.140625" style="19" bestFit="1" customWidth="1"/>
    <col min="9221" max="9473" width="9.140625" style="19"/>
    <col min="9474" max="9474" width="27" style="19" bestFit="1" customWidth="1"/>
    <col min="9475" max="9475" width="9.140625" style="19"/>
    <col min="9476" max="9476" width="13.140625" style="19" bestFit="1" customWidth="1"/>
    <col min="9477" max="9729" width="9.140625" style="19"/>
    <col min="9730" max="9730" width="27" style="19" bestFit="1" customWidth="1"/>
    <col min="9731" max="9731" width="9.140625" style="19"/>
    <col min="9732" max="9732" width="13.140625" style="19" bestFit="1" customWidth="1"/>
    <col min="9733" max="9985" width="9.140625" style="19"/>
    <col min="9986" max="9986" width="27" style="19" bestFit="1" customWidth="1"/>
    <col min="9987" max="9987" width="9.140625" style="19"/>
    <col min="9988" max="9988" width="13.140625" style="19" bestFit="1" customWidth="1"/>
    <col min="9989" max="10241" width="9.140625" style="19"/>
    <col min="10242" max="10242" width="27" style="19" bestFit="1" customWidth="1"/>
    <col min="10243" max="10243" width="9.140625" style="19"/>
    <col min="10244" max="10244" width="13.140625" style="19" bestFit="1" customWidth="1"/>
    <col min="10245" max="10497" width="9.140625" style="19"/>
    <col min="10498" max="10498" width="27" style="19" bestFit="1" customWidth="1"/>
    <col min="10499" max="10499" width="9.140625" style="19"/>
    <col min="10500" max="10500" width="13.140625" style="19" bestFit="1" customWidth="1"/>
    <col min="10501" max="10753" width="9.140625" style="19"/>
    <col min="10754" max="10754" width="27" style="19" bestFit="1" customWidth="1"/>
    <col min="10755" max="10755" width="9.140625" style="19"/>
    <col min="10756" max="10756" width="13.140625" style="19" bestFit="1" customWidth="1"/>
    <col min="10757" max="11009" width="9.140625" style="19"/>
    <col min="11010" max="11010" width="27" style="19" bestFit="1" customWidth="1"/>
    <col min="11011" max="11011" width="9.140625" style="19"/>
    <col min="11012" max="11012" width="13.140625" style="19" bestFit="1" customWidth="1"/>
    <col min="11013" max="11265" width="9.140625" style="19"/>
    <col min="11266" max="11266" width="27" style="19" bestFit="1" customWidth="1"/>
    <col min="11267" max="11267" width="9.140625" style="19"/>
    <col min="11268" max="11268" width="13.140625" style="19" bestFit="1" customWidth="1"/>
    <col min="11269" max="11521" width="9.140625" style="19"/>
    <col min="11522" max="11522" width="27" style="19" bestFit="1" customWidth="1"/>
    <col min="11523" max="11523" width="9.140625" style="19"/>
    <col min="11524" max="11524" width="13.140625" style="19" bestFit="1" customWidth="1"/>
    <col min="11525" max="11777" width="9.140625" style="19"/>
    <col min="11778" max="11778" width="27" style="19" bestFit="1" customWidth="1"/>
    <col min="11779" max="11779" width="9.140625" style="19"/>
    <col min="11780" max="11780" width="13.140625" style="19" bestFit="1" customWidth="1"/>
    <col min="11781" max="12033" width="9.140625" style="19"/>
    <col min="12034" max="12034" width="27" style="19" bestFit="1" customWidth="1"/>
    <col min="12035" max="12035" width="9.140625" style="19"/>
    <col min="12036" max="12036" width="13.140625" style="19" bestFit="1" customWidth="1"/>
    <col min="12037" max="12289" width="9.140625" style="19"/>
    <col min="12290" max="12290" width="27" style="19" bestFit="1" customWidth="1"/>
    <col min="12291" max="12291" width="9.140625" style="19"/>
    <col min="12292" max="12292" width="13.140625" style="19" bestFit="1" customWidth="1"/>
    <col min="12293" max="12545" width="9.140625" style="19"/>
    <col min="12546" max="12546" width="27" style="19" bestFit="1" customWidth="1"/>
    <col min="12547" max="12547" width="9.140625" style="19"/>
    <col min="12548" max="12548" width="13.140625" style="19" bestFit="1" customWidth="1"/>
    <col min="12549" max="12801" width="9.140625" style="19"/>
    <col min="12802" max="12802" width="27" style="19" bestFit="1" customWidth="1"/>
    <col min="12803" max="12803" width="9.140625" style="19"/>
    <col min="12804" max="12804" width="13.140625" style="19" bestFit="1" customWidth="1"/>
    <col min="12805" max="13057" width="9.140625" style="19"/>
    <col min="13058" max="13058" width="27" style="19" bestFit="1" customWidth="1"/>
    <col min="13059" max="13059" width="9.140625" style="19"/>
    <col min="13060" max="13060" width="13.140625" style="19" bestFit="1" customWidth="1"/>
    <col min="13061" max="13313" width="9.140625" style="19"/>
    <col min="13314" max="13314" width="27" style="19" bestFit="1" customWidth="1"/>
    <col min="13315" max="13315" width="9.140625" style="19"/>
    <col min="13316" max="13316" width="13.140625" style="19" bestFit="1" customWidth="1"/>
    <col min="13317" max="13569" width="9.140625" style="19"/>
    <col min="13570" max="13570" width="27" style="19" bestFit="1" customWidth="1"/>
    <col min="13571" max="13571" width="9.140625" style="19"/>
    <col min="13572" max="13572" width="13.140625" style="19" bestFit="1" customWidth="1"/>
    <col min="13573" max="13825" width="9.140625" style="19"/>
    <col min="13826" max="13826" width="27" style="19" bestFit="1" customWidth="1"/>
    <col min="13827" max="13827" width="9.140625" style="19"/>
    <col min="13828" max="13828" width="13.140625" style="19" bestFit="1" customWidth="1"/>
    <col min="13829" max="14081" width="9.140625" style="19"/>
    <col min="14082" max="14082" width="27" style="19" bestFit="1" customWidth="1"/>
    <col min="14083" max="14083" width="9.140625" style="19"/>
    <col min="14084" max="14084" width="13.140625" style="19" bestFit="1" customWidth="1"/>
    <col min="14085" max="14337" width="9.140625" style="19"/>
    <col min="14338" max="14338" width="27" style="19" bestFit="1" customWidth="1"/>
    <col min="14339" max="14339" width="9.140625" style="19"/>
    <col min="14340" max="14340" width="13.140625" style="19" bestFit="1" customWidth="1"/>
    <col min="14341" max="14593" width="9.140625" style="19"/>
    <col min="14594" max="14594" width="27" style="19" bestFit="1" customWidth="1"/>
    <col min="14595" max="14595" width="9.140625" style="19"/>
    <col min="14596" max="14596" width="13.140625" style="19" bestFit="1" customWidth="1"/>
    <col min="14597" max="14849" width="9.140625" style="19"/>
    <col min="14850" max="14850" width="27" style="19" bestFit="1" customWidth="1"/>
    <col min="14851" max="14851" width="9.140625" style="19"/>
    <col min="14852" max="14852" width="13.140625" style="19" bestFit="1" customWidth="1"/>
    <col min="14853" max="15105" width="9.140625" style="19"/>
    <col min="15106" max="15106" width="27" style="19" bestFit="1" customWidth="1"/>
    <col min="15107" max="15107" width="9.140625" style="19"/>
    <col min="15108" max="15108" width="13.140625" style="19" bestFit="1" customWidth="1"/>
    <col min="15109" max="15361" width="9.140625" style="19"/>
    <col min="15362" max="15362" width="27" style="19" bestFit="1" customWidth="1"/>
    <col min="15363" max="15363" width="9.140625" style="19"/>
    <col min="15364" max="15364" width="13.140625" style="19" bestFit="1" customWidth="1"/>
    <col min="15365" max="15617" width="9.140625" style="19"/>
    <col min="15618" max="15618" width="27" style="19" bestFit="1" customWidth="1"/>
    <col min="15619" max="15619" width="9.140625" style="19"/>
    <col min="15620" max="15620" width="13.140625" style="19" bestFit="1" customWidth="1"/>
    <col min="15621" max="15873" width="9.140625" style="19"/>
    <col min="15874" max="15874" width="27" style="19" bestFit="1" customWidth="1"/>
    <col min="15875" max="15875" width="9.140625" style="19"/>
    <col min="15876" max="15876" width="13.140625" style="19" bestFit="1" customWidth="1"/>
    <col min="15877" max="16129" width="9.140625" style="19"/>
    <col min="16130" max="16130" width="27" style="19" bestFit="1" customWidth="1"/>
    <col min="16131" max="16131" width="9.140625" style="19"/>
    <col min="16132" max="16132" width="13.140625" style="19" bestFit="1" customWidth="1"/>
    <col min="16133" max="16384" width="9.140625" style="19"/>
  </cols>
  <sheetData>
    <row r="3" spans="1:19">
      <c r="B3" s="125"/>
      <c r="C3" s="125"/>
      <c r="D3" s="125"/>
      <c r="E3" s="34"/>
      <c r="F3" s="126"/>
    </row>
    <row r="4" spans="1:19">
      <c r="A4" s="33"/>
      <c r="B4" s="127">
        <v>2015</v>
      </c>
      <c r="C4" s="127"/>
      <c r="D4" s="269"/>
      <c r="E4" s="270"/>
    </row>
    <row r="5" spans="1:19">
      <c r="A5" s="130">
        <v>2014</v>
      </c>
      <c r="B5" s="267">
        <v>63.829207900000497</v>
      </c>
      <c r="C5" s="267"/>
      <c r="D5" s="267"/>
      <c r="E5" s="128"/>
      <c r="K5" s="129"/>
      <c r="R5" s="130"/>
      <c r="S5" s="267"/>
    </row>
    <row r="6" spans="1:19">
      <c r="A6" s="131" t="s">
        <v>139</v>
      </c>
      <c r="B6" s="267">
        <v>-28.222409749999997</v>
      </c>
      <c r="C6" s="267"/>
      <c r="D6" s="267"/>
      <c r="E6" s="128"/>
      <c r="K6" s="129"/>
      <c r="R6" s="131"/>
      <c r="S6" s="267"/>
    </row>
    <row r="7" spans="1:19">
      <c r="A7" s="133" t="s">
        <v>140</v>
      </c>
      <c r="B7" s="267">
        <v>4.1658583</v>
      </c>
      <c r="C7" s="267"/>
      <c r="D7" s="267"/>
      <c r="E7" s="128"/>
      <c r="K7" s="129"/>
      <c r="R7" s="133"/>
      <c r="S7" s="267"/>
    </row>
    <row r="8" spans="1:19">
      <c r="A8" s="131" t="s">
        <v>141</v>
      </c>
      <c r="B8" s="267">
        <v>-19.577192600000011</v>
      </c>
      <c r="C8" s="267"/>
      <c r="D8" s="267"/>
      <c r="E8" s="128"/>
      <c r="K8" s="129"/>
      <c r="R8" s="131"/>
      <c r="S8" s="267"/>
    </row>
    <row r="9" spans="1:19">
      <c r="A9" s="131" t="s">
        <v>142</v>
      </c>
      <c r="B9" s="267">
        <v>5.823356600000114</v>
      </c>
      <c r="C9" s="267"/>
      <c r="D9" s="267"/>
      <c r="E9" s="128"/>
      <c r="K9" s="129"/>
      <c r="R9" s="131"/>
      <c r="S9" s="267"/>
    </row>
    <row r="10" spans="1:19">
      <c r="A10" s="271">
        <v>2015</v>
      </c>
      <c r="B10" s="267" t="s">
        <v>42</v>
      </c>
      <c r="C10" s="267"/>
      <c r="D10" s="267"/>
      <c r="E10" s="128"/>
      <c r="K10" s="129"/>
    </row>
    <row r="11" spans="1:19">
      <c r="A11" s="134"/>
      <c r="K11" s="129"/>
      <c r="R11" s="134"/>
      <c r="S11" s="267"/>
    </row>
    <row r="12" spans="1:19">
      <c r="K12" s="129"/>
    </row>
    <row r="13" spans="1:19">
      <c r="A13" s="130" t="s">
        <v>151</v>
      </c>
      <c r="B13" s="267">
        <f>+B5</f>
        <v>63.829207900000497</v>
      </c>
      <c r="C13" s="267"/>
      <c r="D13" s="267"/>
    </row>
    <row r="14" spans="1:19" outlineLevel="1">
      <c r="A14" s="131" t="s">
        <v>141</v>
      </c>
      <c r="B14" s="268">
        <f>+ABS(+B6+B8)</f>
        <v>47.799602350000008</v>
      </c>
      <c r="C14" s="267">
        <f>+B13-B14</f>
        <v>16.02960555000049</v>
      </c>
      <c r="D14" s="267"/>
    </row>
    <row r="15" spans="1:19" outlineLevel="1">
      <c r="A15" s="35" t="s">
        <v>140</v>
      </c>
      <c r="B15" s="268">
        <f>+B7</f>
        <v>4.1658583</v>
      </c>
      <c r="C15" s="267">
        <f>+C14</f>
        <v>16.02960555000049</v>
      </c>
      <c r="D15" s="267"/>
    </row>
    <row r="16" spans="1:19">
      <c r="A16" s="131" t="s">
        <v>137</v>
      </c>
      <c r="B16" s="268">
        <f>+ABS(B9)</f>
        <v>5.823356600000114</v>
      </c>
      <c r="C16" s="267">
        <f>+C15+B15-B16</f>
        <v>14.372107250000376</v>
      </c>
      <c r="D16" s="267"/>
    </row>
    <row r="17" spans="1:14">
      <c r="A17" s="130" t="s">
        <v>152</v>
      </c>
      <c r="B17" s="268" t="str">
        <f>+B10</f>
        <v>EBITDA</v>
      </c>
      <c r="C17" s="267"/>
      <c r="D17" s="267"/>
    </row>
    <row r="18" spans="1:14">
      <c r="A18" s="134"/>
      <c r="B18" s="267"/>
      <c r="C18" s="267"/>
      <c r="D18" s="267"/>
    </row>
    <row r="27" spans="1:14">
      <c r="A27" s="75"/>
      <c r="B27" s="75"/>
      <c r="C27" s="75"/>
      <c r="D27" s="75"/>
      <c r="E27" s="75"/>
    </row>
    <row r="28" spans="1:14">
      <c r="A28" s="135"/>
      <c r="B28" s="135"/>
      <c r="C28" s="135"/>
      <c r="D28" s="135"/>
      <c r="E28" s="135"/>
      <c r="F28" s="135"/>
      <c r="G28" s="135"/>
      <c r="H28" s="135"/>
      <c r="I28" s="135"/>
      <c r="J28" s="135"/>
      <c r="K28" s="135"/>
      <c r="L28" s="135"/>
      <c r="M28" s="135"/>
      <c r="N28" s="135"/>
    </row>
    <row r="29" spans="1:14">
      <c r="A29" s="135"/>
      <c r="B29" s="135"/>
      <c r="C29" s="135"/>
      <c r="D29" s="135"/>
      <c r="E29" s="135"/>
      <c r="F29" s="135"/>
      <c r="G29" s="135"/>
      <c r="H29" s="135"/>
      <c r="I29" s="135"/>
      <c r="J29" s="135"/>
      <c r="K29" s="135"/>
      <c r="L29" s="135"/>
      <c r="M29" s="135"/>
      <c r="N29" s="135"/>
    </row>
    <row r="30" spans="1:14">
      <c r="A30" s="75"/>
      <c r="B30" s="75"/>
      <c r="C30" s="75"/>
      <c r="D30" s="75"/>
      <c r="E30" s="75"/>
    </row>
    <row r="31" spans="1:14">
      <c r="A31" s="133"/>
      <c r="B31" s="132"/>
      <c r="C31" s="132"/>
      <c r="D31" s="132"/>
      <c r="E31" s="75"/>
    </row>
    <row r="32" spans="1:14">
      <c r="A32" s="131"/>
      <c r="B32" s="132"/>
      <c r="C32" s="132"/>
      <c r="D32" s="132"/>
      <c r="E32" s="75"/>
    </row>
    <row r="33" spans="1:20">
      <c r="A33" s="133"/>
      <c r="B33" s="132"/>
      <c r="C33" s="132"/>
      <c r="D33" s="132"/>
      <c r="E33" s="75"/>
    </row>
    <row r="34" spans="1:20">
      <c r="A34" s="131"/>
      <c r="B34" s="132"/>
      <c r="C34" s="132"/>
      <c r="D34" s="132"/>
      <c r="E34" s="75"/>
    </row>
    <row r="36" spans="1:20" s="272" customFormat="1"/>
    <row r="37" spans="1:20" s="272" customFormat="1"/>
    <row r="38" spans="1:20" s="272" customFormat="1"/>
    <row r="39" spans="1:20" s="281" customFormat="1">
      <c r="B39" s="282"/>
      <c r="C39" s="282"/>
    </row>
    <row r="40" spans="1:20" s="281" customFormat="1">
      <c r="A40" s="283"/>
      <c r="B40" s="284">
        <v>2015</v>
      </c>
      <c r="C40" s="284"/>
      <c r="Q40" s="285"/>
      <c r="R40" s="283"/>
      <c r="S40" s="284">
        <v>2015</v>
      </c>
      <c r="T40" s="284"/>
    </row>
    <row r="41" spans="1:20" s="281" customFormat="1">
      <c r="A41" s="286">
        <v>2014</v>
      </c>
      <c r="B41" s="287">
        <v>1727.1265800799999</v>
      </c>
      <c r="C41" s="287"/>
      <c r="Q41" s="285"/>
      <c r="R41" s="286">
        <v>2014</v>
      </c>
      <c r="S41" s="287">
        <v>331.34769713999998</v>
      </c>
      <c r="T41" s="287"/>
    </row>
    <row r="42" spans="1:20" s="281" customFormat="1">
      <c r="A42" s="288" t="s">
        <v>144</v>
      </c>
      <c r="B42" s="287">
        <v>-3.3091487681083436</v>
      </c>
      <c r="C42" s="287"/>
      <c r="Q42" s="288"/>
      <c r="R42" s="288" t="s">
        <v>144</v>
      </c>
      <c r="S42" s="287">
        <v>-3.3091487681083436</v>
      </c>
      <c r="T42" s="287"/>
    </row>
    <row r="43" spans="1:20" s="281" customFormat="1">
      <c r="A43" s="289">
        <v>2014</v>
      </c>
      <c r="B43" s="287">
        <f>+B41+B42</f>
        <v>1723.8174313118916</v>
      </c>
      <c r="C43" s="287"/>
      <c r="Q43" s="289"/>
      <c r="R43" s="289">
        <v>2014</v>
      </c>
      <c r="S43" s="287">
        <f>+S41+S42</f>
        <v>328.03854837189164</v>
      </c>
      <c r="T43" s="287"/>
    </row>
    <row r="44" spans="1:20" s="281" customFormat="1">
      <c r="A44" s="285" t="s">
        <v>140</v>
      </c>
      <c r="B44" s="287">
        <v>0</v>
      </c>
      <c r="C44" s="287"/>
      <c r="Q44" s="285"/>
      <c r="R44" s="285" t="s">
        <v>140</v>
      </c>
      <c r="S44" s="287">
        <v>0</v>
      </c>
      <c r="T44" s="287"/>
    </row>
    <row r="45" spans="1:20" s="281" customFormat="1">
      <c r="A45" s="285" t="s">
        <v>141</v>
      </c>
      <c r="B45" s="287">
        <v>0</v>
      </c>
      <c r="C45" s="287"/>
      <c r="Q45" s="285"/>
      <c r="R45" s="285" t="s">
        <v>141</v>
      </c>
      <c r="S45" s="287">
        <v>0</v>
      </c>
      <c r="T45" s="287"/>
    </row>
    <row r="46" spans="1:20" s="281" customFormat="1">
      <c r="A46" s="285" t="s">
        <v>143</v>
      </c>
      <c r="B46" s="287">
        <v>90.355825808108648</v>
      </c>
      <c r="C46" s="287"/>
      <c r="Q46" s="285"/>
      <c r="R46" s="285" t="s">
        <v>143</v>
      </c>
      <c r="S46" s="287">
        <v>90.355825808108648</v>
      </c>
      <c r="T46" s="287"/>
    </row>
    <row r="47" spans="1:20" s="281" customFormat="1">
      <c r="A47" s="290">
        <v>2015</v>
      </c>
      <c r="B47" s="287">
        <v>1814.1732571200002</v>
      </c>
      <c r="C47" s="287"/>
      <c r="Q47" s="290"/>
      <c r="R47" s="288" t="s">
        <v>138</v>
      </c>
      <c r="S47" s="287" t="e">
        <v>#VALUE!</v>
      </c>
      <c r="T47" s="287"/>
    </row>
    <row r="48" spans="1:20" s="281" customFormat="1">
      <c r="A48" s="288"/>
      <c r="B48" s="287"/>
      <c r="C48" s="287"/>
      <c r="Q48" s="288"/>
      <c r="R48" s="281" t="s">
        <v>149</v>
      </c>
      <c r="S48" s="287" t="s">
        <v>182</v>
      </c>
      <c r="T48" s="287"/>
    </row>
    <row r="49" spans="1:20" s="281" customFormat="1">
      <c r="A49" s="290"/>
      <c r="B49" s="287"/>
      <c r="C49" s="287"/>
      <c r="Q49" s="290"/>
      <c r="R49" s="290"/>
      <c r="S49" s="287"/>
      <c r="T49" s="287"/>
    </row>
    <row r="50" spans="1:20" s="281" customFormat="1">
      <c r="A50" s="291"/>
      <c r="Q50" s="285"/>
      <c r="R50" s="291"/>
    </row>
    <row r="51" spans="1:20" s="281" customFormat="1">
      <c r="Q51" s="292"/>
    </row>
    <row r="52" spans="1:20" s="281" customFormat="1">
      <c r="A52" s="286" t="s">
        <v>151</v>
      </c>
      <c r="B52" s="287">
        <f>+ABS(B41)</f>
        <v>1727.1265800799999</v>
      </c>
      <c r="C52" s="287"/>
      <c r="Q52" s="285"/>
      <c r="R52" s="286" t="s">
        <v>74</v>
      </c>
      <c r="S52" s="287">
        <f>+ABS(S41)</f>
        <v>331.34769713999998</v>
      </c>
      <c r="T52" s="287"/>
    </row>
    <row r="53" spans="1:20" s="281" customFormat="1">
      <c r="A53" s="288" t="s">
        <v>144</v>
      </c>
      <c r="B53" s="287">
        <f t="shared" ref="B53:B58" si="0">+ABS(B42)</f>
        <v>3.3091487681083436</v>
      </c>
      <c r="C53" s="287">
        <f>+B52-B53</f>
        <v>1723.8174313118916</v>
      </c>
      <c r="Q53" s="288"/>
      <c r="R53" s="288" t="s">
        <v>144</v>
      </c>
      <c r="S53" s="287">
        <f t="shared" ref="S53:S59" si="1">+ABS(S42)</f>
        <v>3.3091487681083436</v>
      </c>
      <c r="T53" s="287">
        <f>+S52-S53</f>
        <v>328.03854837189164</v>
      </c>
    </row>
    <row r="54" spans="1:20" s="281" customFormat="1">
      <c r="A54" s="286" t="s">
        <v>156</v>
      </c>
      <c r="B54" s="287">
        <f>+B43</f>
        <v>1723.8174313118916</v>
      </c>
      <c r="C54" s="287"/>
      <c r="Q54" s="285"/>
      <c r="R54" s="286" t="s">
        <v>146</v>
      </c>
      <c r="S54" s="287">
        <f>+S43</f>
        <v>328.03854837189164</v>
      </c>
      <c r="T54" s="287"/>
    </row>
    <row r="55" spans="1:20" s="281" customFormat="1">
      <c r="A55" s="276" t="s">
        <v>140</v>
      </c>
      <c r="B55" s="287">
        <f t="shared" si="0"/>
        <v>0</v>
      </c>
      <c r="C55" s="287">
        <f>+B54</f>
        <v>1723.8174313118916</v>
      </c>
      <c r="Q55" s="293"/>
      <c r="R55" s="276" t="s">
        <v>140</v>
      </c>
      <c r="S55" s="287">
        <f t="shared" si="1"/>
        <v>0</v>
      </c>
      <c r="T55" s="287">
        <f>+S54</f>
        <v>328.03854837189164</v>
      </c>
    </row>
    <row r="56" spans="1:20" s="281" customFormat="1">
      <c r="A56" s="288" t="s">
        <v>141</v>
      </c>
      <c r="B56" s="287">
        <f t="shared" si="0"/>
        <v>0</v>
      </c>
      <c r="C56" s="287">
        <f>+C55+B55-B56</f>
        <v>1723.8174313118916</v>
      </c>
      <c r="Q56" s="288"/>
      <c r="R56" s="288" t="s">
        <v>141</v>
      </c>
      <c r="S56" s="287">
        <f t="shared" si="1"/>
        <v>0</v>
      </c>
      <c r="T56" s="287">
        <f>+T55+S55-S56</f>
        <v>328.03854837189164</v>
      </c>
    </row>
    <row r="57" spans="1:20" s="281" customFormat="1">
      <c r="A57" s="290" t="s">
        <v>145</v>
      </c>
      <c r="B57" s="287">
        <f t="shared" si="0"/>
        <v>90.355825808108648</v>
      </c>
      <c r="C57" s="287">
        <f>+C56</f>
        <v>1723.8174313118916</v>
      </c>
      <c r="Q57" s="290"/>
      <c r="R57" s="290" t="s">
        <v>145</v>
      </c>
      <c r="S57" s="287">
        <f t="shared" si="1"/>
        <v>90.355825808108648</v>
      </c>
      <c r="T57" s="287">
        <f>+T56</f>
        <v>328.03854837189164</v>
      </c>
    </row>
    <row r="58" spans="1:20" s="281" customFormat="1">
      <c r="A58" s="291" t="s">
        <v>152</v>
      </c>
      <c r="B58" s="287">
        <f t="shared" si="0"/>
        <v>1814.1732571200002</v>
      </c>
      <c r="C58" s="287"/>
      <c r="Q58" s="285"/>
      <c r="R58" s="291" t="s">
        <v>148</v>
      </c>
      <c r="S58" s="287" t="e">
        <f t="shared" si="1"/>
        <v>#VALUE!</v>
      </c>
      <c r="T58" s="287" t="e">
        <f>+T57+S57-S58</f>
        <v>#VALUE!</v>
      </c>
    </row>
    <row r="59" spans="1:20" s="281" customFormat="1">
      <c r="A59" s="291"/>
      <c r="B59" s="287"/>
      <c r="C59" s="287"/>
      <c r="Q59" s="285"/>
      <c r="R59" s="291" t="s">
        <v>73</v>
      </c>
      <c r="S59" s="287" t="e">
        <f t="shared" si="1"/>
        <v>#VALUE!</v>
      </c>
      <c r="T59" s="287"/>
    </row>
    <row r="60" spans="1:20" s="281" customFormat="1">
      <c r="A60" s="291"/>
      <c r="B60" s="287"/>
      <c r="C60" s="287"/>
      <c r="Q60" s="285"/>
      <c r="R60" s="291"/>
      <c r="S60" s="287"/>
      <c r="T60" s="287"/>
    </row>
    <row r="61" spans="1:20" s="281" customFormat="1">
      <c r="Q61" s="292"/>
      <c r="R61" s="292"/>
      <c r="S61" s="292"/>
    </row>
    <row r="62" spans="1:20" s="281" customFormat="1"/>
    <row r="63" spans="1:20" s="281" customFormat="1"/>
    <row r="64" spans="1:20" s="281" customFormat="1"/>
    <row r="65" spans="1:3" s="281" customFormat="1"/>
    <row r="66" spans="1:3" s="281" customFormat="1"/>
    <row r="67" spans="1:3" s="272" customFormat="1"/>
    <row r="68" spans="1:3" s="272" customFormat="1"/>
    <row r="69" spans="1:3" s="272" customFormat="1"/>
    <row r="71" spans="1:3">
      <c r="A71" s="33"/>
      <c r="B71" s="127">
        <v>2015</v>
      </c>
      <c r="C71" s="127"/>
    </row>
    <row r="72" spans="1:3">
      <c r="A72" s="130" t="s">
        <v>151</v>
      </c>
      <c r="B72" s="267">
        <v>54.178934403858605</v>
      </c>
      <c r="C72" s="267"/>
    </row>
    <row r="73" spans="1:3">
      <c r="A73" s="131" t="s">
        <v>144</v>
      </c>
      <c r="B73" s="267">
        <v>-54.178934403858605</v>
      </c>
      <c r="C73" s="267"/>
    </row>
    <row r="74" spans="1:3">
      <c r="A74" s="273" t="s">
        <v>156</v>
      </c>
      <c r="B74" s="267">
        <f>+B72+B73</f>
        <v>0</v>
      </c>
      <c r="C74" s="267"/>
    </row>
    <row r="75" spans="1:3">
      <c r="A75" s="133" t="s">
        <v>140</v>
      </c>
      <c r="B75" s="267">
        <v>-5.8161053300000018</v>
      </c>
      <c r="C75" s="267"/>
    </row>
    <row r="76" spans="1:3">
      <c r="A76" s="133" t="s">
        <v>141</v>
      </c>
      <c r="B76" s="267">
        <v>-2.7500054914303349</v>
      </c>
      <c r="C76" s="267"/>
    </row>
    <row r="77" spans="1:3">
      <c r="A77" s="133" t="s">
        <v>143</v>
      </c>
      <c r="B77" s="267" t="e">
        <f>+B78-B74-B75-B76</f>
        <v>#VALUE!</v>
      </c>
      <c r="C77" s="267"/>
    </row>
    <row r="78" spans="1:3">
      <c r="A78" s="271">
        <v>2015</v>
      </c>
      <c r="B78" s="267" t="s">
        <v>42</v>
      </c>
      <c r="C78" s="267"/>
    </row>
    <row r="79" spans="1:3">
      <c r="A79" s="131"/>
      <c r="B79" s="267"/>
      <c r="C79" s="267"/>
    </row>
    <row r="80" spans="1:3">
      <c r="A80" s="271"/>
      <c r="B80" s="267"/>
      <c r="C80" s="267"/>
    </row>
    <row r="81" spans="1:3">
      <c r="A81" s="134"/>
    </row>
    <row r="83" spans="1:3">
      <c r="A83" s="130" t="s">
        <v>151</v>
      </c>
      <c r="B83" s="267">
        <f>+ABS(B72)</f>
        <v>54.178934403858605</v>
      </c>
      <c r="C83" s="267"/>
    </row>
    <row r="84" spans="1:3">
      <c r="A84" s="131" t="s">
        <v>144</v>
      </c>
      <c r="B84" s="267">
        <f t="shared" ref="B84:B89" si="2">+ABS(B73)</f>
        <v>54.178934403858605</v>
      </c>
      <c r="C84" s="267">
        <f>+B83</f>
        <v>54.178934403858605</v>
      </c>
    </row>
    <row r="85" spans="1:3">
      <c r="A85" s="273" t="s">
        <v>156</v>
      </c>
      <c r="B85" s="267">
        <f t="shared" si="2"/>
        <v>0</v>
      </c>
      <c r="C85" s="267"/>
    </row>
    <row r="86" spans="1:3">
      <c r="A86" s="35" t="s">
        <v>140</v>
      </c>
      <c r="B86" s="267">
        <f t="shared" si="2"/>
        <v>5.8161053300000018</v>
      </c>
      <c r="C86" s="267">
        <f>+B85</f>
        <v>0</v>
      </c>
    </row>
    <row r="87" spans="1:3">
      <c r="A87" s="131" t="s">
        <v>141</v>
      </c>
      <c r="B87" s="267">
        <f t="shared" si="2"/>
        <v>2.7500054914303349</v>
      </c>
      <c r="C87" s="267">
        <f>+C86+B86-B87</f>
        <v>3.0660998385696669</v>
      </c>
    </row>
    <row r="88" spans="1:3">
      <c r="A88" s="271" t="s">
        <v>147</v>
      </c>
      <c r="B88" s="267" t="e">
        <f t="shared" si="2"/>
        <v>#VALUE!</v>
      </c>
      <c r="C88" s="267">
        <f>+C87</f>
        <v>3.0660998385696669</v>
      </c>
    </row>
    <row r="89" spans="1:3">
      <c r="A89" s="134" t="s">
        <v>73</v>
      </c>
      <c r="B89" s="267" t="e">
        <f t="shared" si="2"/>
        <v>#VALUE!</v>
      </c>
      <c r="C89" s="267"/>
    </row>
    <row r="90" spans="1:3">
      <c r="A90" s="134"/>
      <c r="B90" s="267"/>
      <c r="C90" s="267"/>
    </row>
    <row r="91" spans="1:3">
      <c r="A91" s="134"/>
      <c r="B91" s="267"/>
      <c r="C91" s="267"/>
    </row>
    <row r="98" spans="1:3" s="272" customFormat="1"/>
    <row r="99" spans="1:3" s="272" customFormat="1"/>
    <row r="100" spans="1:3" s="272" customFormat="1"/>
    <row r="101" spans="1:3" s="281" customFormat="1"/>
    <row r="102" spans="1:3" s="281" customFormat="1">
      <c r="A102" s="283"/>
      <c r="B102" s="284">
        <v>2015</v>
      </c>
      <c r="C102" s="284"/>
    </row>
    <row r="103" spans="1:3" s="281" customFormat="1">
      <c r="A103" s="286">
        <v>2014</v>
      </c>
      <c r="B103" s="287">
        <v>1248.7747612599999</v>
      </c>
      <c r="C103" s="287"/>
    </row>
    <row r="104" spans="1:3" s="281" customFormat="1">
      <c r="A104" s="285" t="s">
        <v>140</v>
      </c>
      <c r="B104" s="287">
        <v>0</v>
      </c>
      <c r="C104" s="287"/>
    </row>
    <row r="105" spans="1:3" s="281" customFormat="1">
      <c r="A105" s="285" t="s">
        <v>141</v>
      </c>
      <c r="B105" s="287">
        <v>0</v>
      </c>
      <c r="C105" s="287"/>
    </row>
    <row r="106" spans="1:3" s="281" customFormat="1">
      <c r="A106" s="285" t="s">
        <v>143</v>
      </c>
      <c r="B106" s="287">
        <v>84.757423240000207</v>
      </c>
      <c r="C106" s="287"/>
    </row>
    <row r="107" spans="1:3" s="281" customFormat="1">
      <c r="A107" s="290">
        <v>2015</v>
      </c>
      <c r="B107" s="287">
        <v>1333.5321845000001</v>
      </c>
      <c r="C107" s="287"/>
    </row>
    <row r="108" spans="1:3" s="281" customFormat="1">
      <c r="A108" s="288"/>
      <c r="B108" s="287"/>
      <c r="C108" s="287"/>
    </row>
    <row r="109" spans="1:3" s="281" customFormat="1">
      <c r="A109" s="290"/>
      <c r="B109" s="287"/>
      <c r="C109" s="287"/>
    </row>
    <row r="110" spans="1:3" s="281" customFormat="1">
      <c r="A110" s="291"/>
    </row>
    <row r="111" spans="1:3" s="281" customFormat="1"/>
    <row r="112" spans="1:3" s="281" customFormat="1">
      <c r="A112" s="286" t="s">
        <v>74</v>
      </c>
      <c r="B112" s="287">
        <f>+ABS(B103)</f>
        <v>1248.7747612599999</v>
      </c>
      <c r="C112" s="287"/>
    </row>
    <row r="113" spans="1:3" s="281" customFormat="1">
      <c r="A113" s="276" t="s">
        <v>140</v>
      </c>
      <c r="B113" s="287">
        <f t="shared" ref="B113:B116" si="3">+ABS(B104)</f>
        <v>0</v>
      </c>
      <c r="C113" s="287">
        <f>+B112</f>
        <v>1248.7747612599999</v>
      </c>
    </row>
    <row r="114" spans="1:3" s="281" customFormat="1">
      <c r="A114" s="288" t="s">
        <v>141</v>
      </c>
      <c r="B114" s="287">
        <f t="shared" si="3"/>
        <v>0</v>
      </c>
      <c r="C114" s="287">
        <f>+C113+B113-B114</f>
        <v>1248.7747612599999</v>
      </c>
    </row>
    <row r="115" spans="1:3" s="281" customFormat="1">
      <c r="A115" s="290" t="s">
        <v>147</v>
      </c>
      <c r="B115" s="287">
        <f t="shared" si="3"/>
        <v>84.757423240000207</v>
      </c>
      <c r="C115" s="287">
        <f>+C114</f>
        <v>1248.7747612599999</v>
      </c>
    </row>
    <row r="116" spans="1:3" s="281" customFormat="1">
      <c r="A116" s="291" t="s">
        <v>73</v>
      </c>
      <c r="B116" s="287">
        <f t="shared" si="3"/>
        <v>1333.5321845000001</v>
      </c>
      <c r="C116" s="287"/>
    </row>
    <row r="117" spans="1:3" s="281" customFormat="1">
      <c r="A117" s="291"/>
      <c r="B117" s="287"/>
      <c r="C117" s="287"/>
    </row>
    <row r="118" spans="1:3" s="281" customFormat="1">
      <c r="A118" s="291"/>
      <c r="B118" s="287"/>
      <c r="C118" s="287"/>
    </row>
    <row r="119" spans="1:3" s="281" customFormat="1"/>
    <row r="120" spans="1:3" s="281" customFormat="1"/>
    <row r="121" spans="1:3" s="281" customFormat="1"/>
    <row r="122" spans="1:3" s="281" customFormat="1"/>
    <row r="123" spans="1:3" s="281" customFormat="1"/>
    <row r="124" spans="1:3" s="281" customFormat="1"/>
  </sheetData>
  <pageMargins left="0.75" right="0.75" top="1" bottom="1" header="0.5" footer="0.5"/>
  <headerFooter alignWithMargins="0"/>
  <ignoredErrors>
    <ignoredError sqref="B14 B54" formula="1"/>
  </ignoredErrors>
  <drawing r:id="rId1"/>
</worksheet>
</file>

<file path=xl/worksheets/sheet16.xml><?xml version="1.0" encoding="utf-8"?>
<worksheet xmlns="http://schemas.openxmlformats.org/spreadsheetml/2006/main" xmlns:r="http://schemas.openxmlformats.org/officeDocument/2006/relationships">
  <dimension ref="A1:GV25"/>
  <sheetViews>
    <sheetView showGridLines="0" tabSelected="1" zoomScaleNormal="100" workbookViewId="0">
      <selection activeCell="A10" sqref="A10"/>
    </sheetView>
  </sheetViews>
  <sheetFormatPr defaultColWidth="0" defaultRowHeight="12.75" zeroHeight="1"/>
  <cols>
    <col min="1" max="1" width="63.42578125" style="98" customWidth="1"/>
    <col min="2" max="2" width="1" style="98" customWidth="1"/>
    <col min="3" max="4" width="12" style="98" customWidth="1"/>
    <col min="5" max="5" width="6.85546875" style="98" bestFit="1" customWidth="1"/>
    <col min="6" max="6" width="9.140625" style="98" customWidth="1"/>
    <col min="7" max="7" width="12.28515625" style="98" customWidth="1"/>
    <col min="8" max="204" width="0" style="98" hidden="1" customWidth="1"/>
    <col min="205" max="16384" width="9.140625" style="98" hidden="1"/>
  </cols>
  <sheetData>
    <row r="1" spans="1:200" ht="17.45" customHeight="1">
      <c r="A1" s="571" t="s">
        <v>266</v>
      </c>
      <c r="B1" s="571"/>
    </row>
    <row r="2" spans="1:200" s="86" customFormat="1" ht="27" customHeight="1" thickBot="1">
      <c r="A2" s="503" t="s">
        <v>211</v>
      </c>
      <c r="B2" s="492"/>
      <c r="C2" s="493" t="s">
        <v>296</v>
      </c>
      <c r="D2" s="493" t="s">
        <v>224</v>
      </c>
    </row>
    <row r="3" spans="1:200" s="86" customFormat="1" ht="25.9" customHeight="1">
      <c r="A3" s="494" t="s">
        <v>42</v>
      </c>
      <c r="B3" s="495"/>
      <c r="C3" s="535">
        <v>386.92936341663483</v>
      </c>
      <c r="D3" s="535">
        <v>398.99031503227832</v>
      </c>
    </row>
    <row r="4" spans="1:200" s="86" customFormat="1" ht="34.15" customHeight="1">
      <c r="A4" s="496" t="s">
        <v>252</v>
      </c>
      <c r="B4" s="497"/>
      <c r="C4" s="460">
        <v>-6.3516980249148896</v>
      </c>
      <c r="D4" s="460">
        <v>-0.5144319183782281</v>
      </c>
    </row>
    <row r="5" spans="1:200" s="86" customFormat="1" ht="25.9" customHeight="1">
      <c r="A5" s="498" t="s">
        <v>253</v>
      </c>
      <c r="B5" s="495"/>
      <c r="C5" s="460">
        <v>-3.1164810090098394</v>
      </c>
      <c r="D5" s="460">
        <v>-1.196759781828</v>
      </c>
    </row>
    <row r="6" spans="1:200" s="86" customFormat="1" ht="25.9" customHeight="1">
      <c r="A6" s="499" t="s">
        <v>254</v>
      </c>
      <c r="B6" s="495"/>
      <c r="C6" s="464">
        <v>377.46118438271014</v>
      </c>
      <c r="D6" s="464">
        <v>397.27912333207206</v>
      </c>
      <c r="E6" s="502"/>
      <c r="F6" s="502"/>
      <c r="G6" s="502"/>
      <c r="H6" s="502"/>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2"/>
      <c r="AI6" s="502"/>
      <c r="AJ6" s="502"/>
      <c r="AK6" s="502"/>
      <c r="AL6" s="502"/>
      <c r="AM6" s="502"/>
      <c r="AN6" s="502"/>
      <c r="AO6" s="502"/>
      <c r="AP6" s="502"/>
      <c r="AQ6" s="502"/>
      <c r="AR6" s="502"/>
      <c r="AS6" s="502"/>
      <c r="AT6" s="502"/>
      <c r="AU6" s="502"/>
      <c r="AV6" s="502"/>
      <c r="AW6" s="502"/>
      <c r="AX6" s="502"/>
      <c r="AY6" s="502"/>
      <c r="AZ6" s="502"/>
      <c r="BA6" s="502"/>
      <c r="BB6" s="502"/>
      <c r="BC6" s="502"/>
      <c r="BD6" s="502"/>
      <c r="BE6" s="502"/>
      <c r="BF6" s="502"/>
      <c r="BG6" s="502"/>
      <c r="BH6" s="502"/>
      <c r="BI6" s="502"/>
      <c r="BJ6" s="502"/>
      <c r="BK6" s="502"/>
      <c r="BL6" s="502"/>
      <c r="BM6" s="502"/>
      <c r="BN6" s="502"/>
      <c r="BO6" s="502"/>
      <c r="BP6" s="502"/>
      <c r="BQ6" s="502"/>
      <c r="BR6" s="502"/>
      <c r="BS6" s="502"/>
      <c r="BT6" s="502"/>
      <c r="BU6" s="502"/>
      <c r="BV6" s="502"/>
      <c r="BW6" s="502"/>
      <c r="BX6" s="502"/>
      <c r="BY6" s="502"/>
      <c r="BZ6" s="502"/>
      <c r="CA6" s="502"/>
      <c r="CB6" s="502"/>
      <c r="CC6" s="502"/>
      <c r="CD6" s="502"/>
      <c r="CE6" s="502"/>
      <c r="CF6" s="502"/>
      <c r="CG6" s="502"/>
      <c r="CH6" s="502"/>
      <c r="CI6" s="502"/>
      <c r="CJ6" s="502"/>
      <c r="CK6" s="502"/>
      <c r="CL6" s="502"/>
      <c r="CM6" s="502"/>
      <c r="CN6" s="502"/>
      <c r="CO6" s="502"/>
      <c r="CP6" s="502"/>
      <c r="CQ6" s="502"/>
      <c r="CR6" s="502"/>
      <c r="CS6" s="502"/>
      <c r="CT6" s="502"/>
      <c r="CU6" s="502"/>
      <c r="CV6" s="502"/>
      <c r="CW6" s="502"/>
      <c r="CX6" s="502"/>
      <c r="CY6" s="502"/>
      <c r="CZ6" s="502"/>
      <c r="DA6" s="502"/>
      <c r="DB6" s="502"/>
      <c r="DC6" s="502"/>
      <c r="DD6" s="502"/>
      <c r="DE6" s="502"/>
      <c r="DF6" s="502"/>
      <c r="DG6" s="502"/>
      <c r="DH6" s="502"/>
      <c r="DI6" s="502"/>
      <c r="DJ6" s="502"/>
      <c r="DK6" s="502"/>
      <c r="DL6" s="502"/>
      <c r="DM6" s="502"/>
      <c r="DN6" s="502"/>
      <c r="DO6" s="502"/>
      <c r="DP6" s="502"/>
      <c r="DQ6" s="502"/>
      <c r="DR6" s="502"/>
      <c r="DS6" s="502"/>
      <c r="DT6" s="502"/>
      <c r="DU6" s="502"/>
      <c r="DV6" s="502"/>
      <c r="DW6" s="502"/>
      <c r="DX6" s="502"/>
      <c r="DY6" s="502"/>
      <c r="DZ6" s="502"/>
      <c r="EA6" s="502"/>
      <c r="EB6" s="502"/>
      <c r="EC6" s="502"/>
      <c r="ED6" s="502"/>
      <c r="EE6" s="502"/>
      <c r="EF6" s="502"/>
      <c r="EG6" s="502"/>
      <c r="EH6" s="502"/>
      <c r="EI6" s="502"/>
      <c r="EJ6" s="502"/>
      <c r="EK6" s="502"/>
      <c r="EL6" s="502"/>
      <c r="EM6" s="502"/>
      <c r="EN6" s="502"/>
      <c r="EO6" s="502"/>
      <c r="EP6" s="502"/>
      <c r="EQ6" s="502"/>
      <c r="ER6" s="502"/>
      <c r="ES6" s="502"/>
      <c r="ET6" s="502"/>
      <c r="EU6" s="502"/>
      <c r="EV6" s="502"/>
      <c r="EW6" s="502"/>
      <c r="EX6" s="502"/>
      <c r="EY6" s="502"/>
      <c r="EZ6" s="502"/>
      <c r="FA6" s="502"/>
      <c r="FB6" s="502"/>
      <c r="FC6" s="502"/>
      <c r="FD6" s="502"/>
      <c r="FE6" s="502"/>
      <c r="FF6" s="502"/>
      <c r="FG6" s="502"/>
      <c r="FH6" s="502"/>
      <c r="FI6" s="502"/>
      <c r="FJ6" s="502"/>
      <c r="FK6" s="502"/>
      <c r="FL6" s="502"/>
      <c r="FM6" s="502"/>
      <c r="FN6" s="502"/>
      <c r="FO6" s="502"/>
      <c r="FP6" s="502"/>
      <c r="FQ6" s="502"/>
      <c r="FR6" s="502"/>
      <c r="FS6" s="502"/>
      <c r="FT6" s="502"/>
      <c r="FU6" s="502"/>
      <c r="FV6" s="502"/>
      <c r="FW6" s="502"/>
      <c r="FX6" s="502"/>
      <c r="FY6" s="502"/>
      <c r="FZ6" s="502"/>
      <c r="GA6" s="502"/>
      <c r="GB6" s="502"/>
      <c r="GC6" s="502"/>
      <c r="GD6" s="502"/>
      <c r="GE6" s="502"/>
      <c r="GF6" s="502"/>
      <c r="GG6" s="502"/>
      <c r="GH6" s="502"/>
      <c r="GI6" s="502"/>
      <c r="GJ6" s="502"/>
      <c r="GK6" s="502"/>
      <c r="GL6" s="502"/>
      <c r="GM6" s="502"/>
      <c r="GN6" s="502"/>
      <c r="GO6" s="502"/>
      <c r="GP6" s="502"/>
      <c r="GQ6" s="502"/>
      <c r="GR6" s="502"/>
    </row>
    <row r="7" spans="1:200" s="86" customFormat="1" ht="25.9" customHeight="1">
      <c r="A7" s="500" t="s">
        <v>255</v>
      </c>
      <c r="B7" s="495"/>
      <c r="C7" s="460">
        <v>-30.325922616808</v>
      </c>
      <c r="D7" s="460">
        <v>-57.0539426750221</v>
      </c>
    </row>
    <row r="8" spans="1:200" s="86" customFormat="1" ht="25.9" customHeight="1">
      <c r="A8" s="500" t="s">
        <v>256</v>
      </c>
      <c r="B8" s="497"/>
      <c r="C8" s="460">
        <v>-23.424070749035899</v>
      </c>
      <c r="D8" s="460">
        <v>-26.649877700813242</v>
      </c>
    </row>
    <row r="9" spans="1:200" s="86" customFormat="1" ht="25.9" customHeight="1">
      <c r="A9" s="499" t="s">
        <v>257</v>
      </c>
      <c r="B9" s="495"/>
      <c r="C9" s="464">
        <v>323.71119101686628</v>
      </c>
      <c r="D9" s="464">
        <v>313.57530295623673</v>
      </c>
    </row>
    <row r="10" spans="1:200" s="502" customFormat="1" ht="25.9" customHeight="1">
      <c r="A10" s="498" t="s">
        <v>319</v>
      </c>
      <c r="B10" s="495"/>
      <c r="C10" s="460">
        <v>-290.31049584555808</v>
      </c>
      <c r="D10" s="460">
        <v>-273.84486910874693</v>
      </c>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row>
    <row r="11" spans="1:200" s="502" customFormat="1" ht="25.9" customHeight="1">
      <c r="A11" s="618" t="s">
        <v>258</v>
      </c>
      <c r="B11" s="619"/>
      <c r="C11" s="620">
        <v>33.4006951713082</v>
      </c>
      <c r="D11" s="621">
        <v>39.730433847489792</v>
      </c>
    </row>
    <row r="12" spans="1:200" s="502" customFormat="1" ht="25.9" customHeight="1">
      <c r="A12" s="498" t="s">
        <v>320</v>
      </c>
      <c r="B12" s="495"/>
      <c r="C12" s="460">
        <v>-76.34044781129009</v>
      </c>
      <c r="D12" s="460">
        <v>0</v>
      </c>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row>
    <row r="13" spans="1:200" ht="25.9" customHeight="1">
      <c r="A13" s="494" t="s">
        <v>259</v>
      </c>
      <c r="B13" s="495"/>
      <c r="C13" s="464">
        <v>-42.93975263998189</v>
      </c>
      <c r="D13" s="464">
        <v>39.730433847489792</v>
      </c>
    </row>
    <row r="14" spans="1:200" ht="25.9" customHeight="1">
      <c r="A14" s="496" t="s">
        <v>260</v>
      </c>
      <c r="B14" s="497"/>
      <c r="C14" s="460">
        <v>-55.836011736874141</v>
      </c>
      <c r="D14" s="460">
        <v>-50.386352596589248</v>
      </c>
    </row>
    <row r="15" spans="1:200" ht="25.9" customHeight="1">
      <c r="A15" s="499" t="s">
        <v>261</v>
      </c>
      <c r="B15" s="501"/>
      <c r="C15" s="464">
        <v>-98.775764376856031</v>
      </c>
      <c r="D15" s="464">
        <v>-10.655918749099456</v>
      </c>
    </row>
    <row r="16" spans="1:200">
      <c r="A16" s="86"/>
      <c r="B16" s="86"/>
      <c r="C16" s="505"/>
      <c r="D16" s="505"/>
    </row>
    <row r="17" spans="1:4" ht="25.9" customHeight="1">
      <c r="A17" s="499" t="s">
        <v>262</v>
      </c>
      <c r="B17" s="501"/>
      <c r="C17" s="464">
        <v>544.00699783222001</v>
      </c>
      <c r="D17" s="464">
        <v>578</v>
      </c>
    </row>
    <row r="18" spans="1:4" ht="25.9" customHeight="1">
      <c r="A18" s="496" t="s">
        <v>263</v>
      </c>
      <c r="B18" s="497"/>
      <c r="C18" s="460">
        <v>98.775764376856031</v>
      </c>
      <c r="D18" s="460">
        <v>10.655918749099456</v>
      </c>
    </row>
    <row r="19" spans="1:4" ht="25.9" customHeight="1">
      <c r="A19" s="496" t="s">
        <v>264</v>
      </c>
      <c r="B19" s="497"/>
      <c r="C19" s="460">
        <v>28.28405110673863</v>
      </c>
      <c r="D19" s="460">
        <v>-44.648920916879447</v>
      </c>
    </row>
    <row r="20" spans="1:4" ht="25.9" customHeight="1">
      <c r="A20" s="618" t="s">
        <v>265</v>
      </c>
      <c r="B20" s="622"/>
      <c r="C20" s="620">
        <v>671.06681331581467</v>
      </c>
      <c r="D20" s="621">
        <v>544.00699783222001</v>
      </c>
    </row>
    <row r="21" spans="1:4" ht="9" customHeight="1"/>
    <row r="22" spans="1:4">
      <c r="A22" s="564" t="s">
        <v>316</v>
      </c>
    </row>
    <row r="23" spans="1:4">
      <c r="A23" s="564" t="s">
        <v>317</v>
      </c>
    </row>
    <row r="24" spans="1:4">
      <c r="A24" s="563" t="s">
        <v>318</v>
      </c>
    </row>
    <row r="25" spans="1:4"/>
  </sheetData>
  <mergeCells count="1">
    <mergeCell ref="A1:B1"/>
  </mergeCells>
  <pageMargins left="0.70866141732283472" right="0.70866141732283472" top="0.74803149606299213" bottom="0.74803149606299213" header="0.31496062992125984" footer="0.31496062992125984"/>
  <pageSetup paperSize="9" scale="80" orientation="portrait" r:id="rId1"/>
</worksheet>
</file>

<file path=xl/worksheets/sheet17.xml><?xml version="1.0" encoding="utf-8"?>
<worksheet xmlns="http://schemas.openxmlformats.org/spreadsheetml/2006/main" xmlns:r="http://schemas.openxmlformats.org/officeDocument/2006/relationships">
  <dimension ref="A1:L27"/>
  <sheetViews>
    <sheetView showGridLines="0" zoomScaleNormal="100" workbookViewId="0">
      <selection activeCell="A2" sqref="A2"/>
    </sheetView>
  </sheetViews>
  <sheetFormatPr defaultColWidth="0" defaultRowHeight="12.75" zeroHeight="1"/>
  <cols>
    <col min="1" max="1" width="29.5703125" style="338" customWidth="1"/>
    <col min="2" max="2" width="11.7109375" style="338" bestFit="1" customWidth="1"/>
    <col min="3" max="3" width="12.42578125" style="338" bestFit="1" customWidth="1"/>
    <col min="4" max="4" width="14.7109375" style="338" bestFit="1" customWidth="1"/>
    <col min="5" max="5" width="7.42578125" style="338" customWidth="1"/>
    <col min="6" max="6" width="8.140625" style="338" bestFit="1" customWidth="1"/>
    <col min="7" max="7" width="1.7109375" style="338" customWidth="1"/>
    <col min="8" max="8" width="22.7109375" style="338" customWidth="1"/>
    <col min="9" max="9" width="1.5703125" style="338" customWidth="1"/>
    <col min="10" max="12" width="0" style="338" hidden="1" customWidth="1"/>
    <col min="13" max="16384" width="8.85546875" style="338" hidden="1"/>
  </cols>
  <sheetData>
    <row r="1" spans="1:9" ht="15.75">
      <c r="A1" s="571" t="s">
        <v>291</v>
      </c>
      <c r="B1" s="571"/>
      <c r="C1" s="523"/>
    </row>
    <row r="2" spans="1:9" s="524" customFormat="1" ht="13.15" customHeight="1" thickBot="1">
      <c r="A2" s="376" t="s">
        <v>321</v>
      </c>
      <c r="B2" s="506" t="s">
        <v>267</v>
      </c>
      <c r="C2" s="506" t="s">
        <v>268</v>
      </c>
      <c r="D2" s="376" t="s">
        <v>269</v>
      </c>
      <c r="E2" s="506" t="s">
        <v>270</v>
      </c>
      <c r="F2" s="376" t="s">
        <v>271</v>
      </c>
      <c r="G2" s="376"/>
      <c r="H2" s="376" t="s">
        <v>272</v>
      </c>
      <c r="I2" s="548"/>
    </row>
    <row r="3" spans="1:9" s="507" customFormat="1" ht="6"/>
    <row r="4" spans="1:9" ht="13.15" customHeight="1">
      <c r="A4" s="525" t="s">
        <v>322</v>
      </c>
      <c r="B4" s="508">
        <v>5.1200000000000002E-2</v>
      </c>
      <c r="C4" s="565" t="s">
        <v>327</v>
      </c>
      <c r="D4" s="532"/>
      <c r="E4" s="533" t="s">
        <v>283</v>
      </c>
      <c r="F4" s="532"/>
      <c r="G4" s="510"/>
      <c r="H4" s="615" t="s">
        <v>273</v>
      </c>
      <c r="I4" s="532"/>
    </row>
    <row r="5" spans="1:9" ht="13.15" customHeight="1">
      <c r="A5" s="525" t="s">
        <v>323</v>
      </c>
      <c r="B5" s="508">
        <v>4.7500000000000001E-2</v>
      </c>
      <c r="C5" s="526" t="s">
        <v>328</v>
      </c>
      <c r="D5" s="532"/>
      <c r="E5" s="533" t="s">
        <v>284</v>
      </c>
      <c r="F5" s="532"/>
      <c r="G5" s="510"/>
      <c r="H5" s="615"/>
      <c r="I5" s="532"/>
    </row>
    <row r="6" spans="1:9" ht="13.15" customHeight="1">
      <c r="A6" s="525" t="s">
        <v>324</v>
      </c>
      <c r="B6" s="508">
        <v>4.9700000000000001E-2</v>
      </c>
      <c r="C6" s="526" t="s">
        <v>329</v>
      </c>
      <c r="D6" s="532"/>
      <c r="E6" s="533" t="s">
        <v>285</v>
      </c>
      <c r="F6" s="532"/>
      <c r="G6" s="510"/>
      <c r="H6" s="615"/>
      <c r="I6" s="532"/>
    </row>
    <row r="7" spans="1:9" ht="13.15" customHeight="1">
      <c r="A7" s="525" t="s">
        <v>325</v>
      </c>
      <c r="B7" s="508">
        <v>5.3999999999999999E-2</v>
      </c>
      <c r="C7" s="526" t="s">
        <v>330</v>
      </c>
      <c r="D7" s="532"/>
      <c r="E7" s="533" t="s">
        <v>286</v>
      </c>
      <c r="F7" s="532"/>
      <c r="G7" s="510"/>
      <c r="H7" s="615"/>
      <c r="I7" s="532"/>
    </row>
    <row r="8" spans="1:9" ht="13.15" customHeight="1">
      <c r="A8" s="525" t="s">
        <v>326</v>
      </c>
      <c r="B8" s="508">
        <v>5.45E-2</v>
      </c>
      <c r="C8" s="526" t="s">
        <v>331</v>
      </c>
      <c r="D8" s="532"/>
      <c r="E8" s="533" t="s">
        <v>287</v>
      </c>
      <c r="F8" s="532"/>
      <c r="G8" s="510"/>
      <c r="H8" s="615"/>
      <c r="I8" s="532"/>
    </row>
    <row r="9" spans="1:9" s="524" customFormat="1" ht="13.15" customHeight="1">
      <c r="A9" s="511" t="s">
        <v>274</v>
      </c>
      <c r="B9" s="512"/>
      <c r="C9" s="527"/>
      <c r="D9" s="529"/>
      <c r="E9" s="504" t="s">
        <v>288</v>
      </c>
      <c r="F9" s="529"/>
      <c r="G9" s="513"/>
      <c r="H9" s="615"/>
      <c r="I9" s="529"/>
    </row>
    <row r="10" spans="1:9" s="507" customFormat="1" ht="6" customHeight="1">
      <c r="A10" s="514"/>
      <c r="B10" s="515"/>
      <c r="C10" s="528"/>
      <c r="D10" s="528"/>
      <c r="E10" s="528"/>
      <c r="F10" s="528"/>
      <c r="G10" s="515"/>
      <c r="H10" s="615"/>
      <c r="I10" s="528"/>
    </row>
    <row r="11" spans="1:9">
      <c r="A11" s="517" t="s">
        <v>332</v>
      </c>
      <c r="B11" s="509" t="s">
        <v>275</v>
      </c>
      <c r="C11" s="526" t="s">
        <v>334</v>
      </c>
      <c r="D11" s="533" t="s">
        <v>335</v>
      </c>
      <c r="E11" s="533" t="s">
        <v>335</v>
      </c>
      <c r="F11" s="533" t="s">
        <v>336</v>
      </c>
      <c r="G11" s="510"/>
      <c r="H11" s="615"/>
      <c r="I11" s="533"/>
    </row>
    <row r="12" spans="1:9">
      <c r="A12" s="517" t="s">
        <v>333</v>
      </c>
      <c r="B12" s="509" t="s">
        <v>275</v>
      </c>
      <c r="C12" s="526" t="s">
        <v>334</v>
      </c>
      <c r="D12" s="533" t="s">
        <v>335</v>
      </c>
      <c r="E12" s="533" t="s">
        <v>336</v>
      </c>
      <c r="F12" s="533" t="s">
        <v>337</v>
      </c>
      <c r="G12" s="510"/>
      <c r="H12" s="615"/>
      <c r="I12" s="533"/>
    </row>
    <row r="13" spans="1:9" s="524" customFormat="1">
      <c r="A13" s="511" t="s">
        <v>276</v>
      </c>
      <c r="B13" s="512"/>
      <c r="C13" s="529"/>
      <c r="D13" s="529"/>
      <c r="E13" s="504" t="s">
        <v>335</v>
      </c>
      <c r="F13" s="529"/>
      <c r="G13" s="513"/>
      <c r="H13" s="615"/>
      <c r="I13" s="529"/>
    </row>
    <row r="14" spans="1:9" s="507" customFormat="1" ht="6.75" thickBot="1">
      <c r="A14" s="514"/>
      <c r="B14" s="515"/>
      <c r="C14" s="530"/>
      <c r="D14" s="530"/>
      <c r="E14" s="530"/>
      <c r="F14" s="530"/>
      <c r="G14" s="515"/>
      <c r="H14" s="515"/>
      <c r="I14" s="539"/>
    </row>
    <row r="15" spans="1:9" s="524" customFormat="1" ht="13.5" thickBot="1">
      <c r="A15" s="518" t="s">
        <v>277</v>
      </c>
      <c r="B15" s="519"/>
      <c r="C15" s="483" t="s">
        <v>282</v>
      </c>
      <c r="D15" s="483" t="s">
        <v>282</v>
      </c>
      <c r="E15" s="483" t="s">
        <v>338</v>
      </c>
      <c r="F15" s="483" t="s">
        <v>282</v>
      </c>
      <c r="G15" s="520"/>
      <c r="H15" s="521"/>
      <c r="I15" s="540"/>
    </row>
    <row r="16" spans="1:9" s="507" customFormat="1" ht="6">
      <c r="A16" s="514"/>
      <c r="B16" s="515"/>
      <c r="C16" s="531"/>
      <c r="D16" s="531"/>
      <c r="E16" s="531"/>
      <c r="F16" s="531"/>
      <c r="G16" s="515"/>
      <c r="H16" s="515"/>
      <c r="I16" s="539"/>
    </row>
    <row r="17" spans="1:9">
      <c r="A17" s="517" t="s">
        <v>278</v>
      </c>
      <c r="B17" s="509" t="s">
        <v>275</v>
      </c>
      <c r="C17" s="526" t="s">
        <v>340</v>
      </c>
      <c r="D17" s="533" t="s">
        <v>289</v>
      </c>
      <c r="E17" s="533" t="s">
        <v>289</v>
      </c>
      <c r="F17" s="533" t="s">
        <v>290</v>
      </c>
      <c r="G17" s="510"/>
      <c r="H17" s="616" t="s">
        <v>279</v>
      </c>
      <c r="I17" s="533"/>
    </row>
    <row r="18" spans="1:9">
      <c r="A18" s="517" t="s">
        <v>332</v>
      </c>
      <c r="B18" s="509" t="s">
        <v>275</v>
      </c>
      <c r="C18" s="526" t="s">
        <v>327</v>
      </c>
      <c r="D18" s="533" t="s">
        <v>341</v>
      </c>
      <c r="E18" s="533" t="s">
        <v>341</v>
      </c>
      <c r="F18" s="533" t="s">
        <v>290</v>
      </c>
      <c r="G18" s="510"/>
      <c r="H18" s="616"/>
      <c r="I18" s="533"/>
    </row>
    <row r="19" spans="1:9">
      <c r="A19" s="517" t="s">
        <v>339</v>
      </c>
      <c r="B19" s="509" t="s">
        <v>275</v>
      </c>
      <c r="C19" s="526" t="s">
        <v>327</v>
      </c>
      <c r="D19" s="533" t="s">
        <v>342</v>
      </c>
      <c r="E19" s="533" t="s">
        <v>343</v>
      </c>
      <c r="F19" s="533" t="s">
        <v>346</v>
      </c>
      <c r="G19" s="510"/>
      <c r="H19" s="616"/>
      <c r="I19" s="533"/>
    </row>
    <row r="20" spans="1:9">
      <c r="A20" s="517" t="s">
        <v>281</v>
      </c>
      <c r="B20" s="509" t="s">
        <v>275</v>
      </c>
      <c r="C20" s="526" t="s">
        <v>327</v>
      </c>
      <c r="D20" s="533" t="s">
        <v>341</v>
      </c>
      <c r="E20" s="533" t="s">
        <v>344</v>
      </c>
      <c r="F20" s="533" t="s">
        <v>345</v>
      </c>
      <c r="G20" s="510"/>
      <c r="H20" s="617"/>
      <c r="I20" s="533"/>
    </row>
    <row r="21" spans="1:9" s="524" customFormat="1">
      <c r="A21" s="511" t="s">
        <v>276</v>
      </c>
      <c r="B21" s="512"/>
      <c r="C21" s="529"/>
      <c r="D21" s="529"/>
      <c r="E21" s="504" t="s">
        <v>347</v>
      </c>
      <c r="F21" s="529"/>
      <c r="G21" s="513"/>
      <c r="H21" s="617"/>
      <c r="I21" s="529"/>
    </row>
    <row r="22" spans="1:9" s="507" customFormat="1" ht="6.75" thickBot="1">
      <c r="A22" s="514"/>
      <c r="B22" s="515"/>
      <c r="C22" s="530"/>
      <c r="D22" s="530"/>
      <c r="E22" s="530"/>
      <c r="F22" s="530"/>
      <c r="G22" s="516"/>
      <c r="H22" s="516"/>
      <c r="I22" s="539"/>
    </row>
    <row r="23" spans="1:9" s="524" customFormat="1" ht="13.5" thickBot="1">
      <c r="A23" s="518" t="s">
        <v>280</v>
      </c>
      <c r="B23" s="519"/>
      <c r="C23" s="483" t="s">
        <v>282</v>
      </c>
      <c r="D23" s="483" t="s">
        <v>282</v>
      </c>
      <c r="E23" s="483" t="s">
        <v>347</v>
      </c>
      <c r="F23" s="483" t="s">
        <v>282</v>
      </c>
      <c r="G23" s="520"/>
      <c r="H23" s="522"/>
      <c r="I23" s="540"/>
    </row>
    <row r="24" spans="1:9" ht="8.4499999999999993" customHeight="1"/>
    <row r="25" spans="1:9" ht="12.75" customHeight="1">
      <c r="A25" s="614" t="s">
        <v>348</v>
      </c>
      <c r="B25" s="614"/>
      <c r="C25" s="614"/>
      <c r="D25" s="614"/>
      <c r="E25" s="614"/>
      <c r="F25" s="614"/>
      <c r="G25" s="614"/>
      <c r="H25" s="614"/>
      <c r="I25" s="534"/>
    </row>
    <row r="26" spans="1:9">
      <c r="A26" s="614"/>
      <c r="B26" s="614"/>
      <c r="C26" s="614"/>
      <c r="D26" s="614"/>
      <c r="E26" s="614"/>
      <c r="F26" s="614"/>
      <c r="G26" s="614"/>
      <c r="H26" s="614"/>
      <c r="I26" s="534"/>
    </row>
    <row r="27" spans="1:9">
      <c r="A27" s="614"/>
      <c r="B27" s="614"/>
      <c r="C27" s="614"/>
      <c r="D27" s="614"/>
      <c r="E27" s="614"/>
      <c r="F27" s="614"/>
      <c r="G27" s="614"/>
      <c r="H27" s="614"/>
      <c r="I27" s="534"/>
    </row>
  </sheetData>
  <mergeCells count="4">
    <mergeCell ref="A1:B1"/>
    <mergeCell ref="A25:H27"/>
    <mergeCell ref="H4:H13"/>
    <mergeCell ref="H17:H21"/>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F16"/>
  <sheetViews>
    <sheetView showGridLines="0" zoomScaleNormal="100" workbookViewId="0">
      <selection activeCell="B5" sqref="B5"/>
    </sheetView>
  </sheetViews>
  <sheetFormatPr defaultColWidth="0" defaultRowHeight="15" zeroHeight="1"/>
  <cols>
    <col min="1" max="1" width="49.7109375" style="339" customWidth="1"/>
    <col min="2" max="2" width="15.28515625" style="349" customWidth="1"/>
    <col min="3" max="3" width="15.7109375" style="349" customWidth="1"/>
    <col min="4" max="4" width="12.28515625" style="349" customWidth="1"/>
    <col min="5" max="5" width="13.42578125" style="349" customWidth="1"/>
    <col min="6" max="6" width="1" style="339" customWidth="1"/>
    <col min="7" max="16384" width="9.140625" style="339" hidden="1"/>
  </cols>
  <sheetData>
    <row r="1" spans="1:6" ht="15.75">
      <c r="A1" s="571" t="s">
        <v>244</v>
      </c>
      <c r="B1" s="571"/>
    </row>
    <row r="2" spans="1:6" ht="15" customHeight="1">
      <c r="A2" s="566" t="s">
        <v>211</v>
      </c>
      <c r="B2" s="568" t="s">
        <v>296</v>
      </c>
      <c r="C2" s="568" t="s">
        <v>228</v>
      </c>
      <c r="D2" s="570" t="s">
        <v>47</v>
      </c>
      <c r="E2" s="570"/>
    </row>
    <row r="3" spans="1:6" ht="16.149999999999999" customHeight="1" thickBot="1">
      <c r="A3" s="567"/>
      <c r="B3" s="569"/>
      <c r="C3" s="569"/>
      <c r="D3" s="376" t="s">
        <v>225</v>
      </c>
      <c r="E3" s="376" t="s">
        <v>212</v>
      </c>
      <c r="F3" s="375"/>
    </row>
    <row r="4" spans="1:6" ht="20.100000000000001" customHeight="1" thickBot="1">
      <c r="A4" s="337" t="s">
        <v>14</v>
      </c>
      <c r="B4" s="420">
        <v>4695.2708149953296</v>
      </c>
      <c r="C4" s="420">
        <v>4595</v>
      </c>
      <c r="D4" s="421">
        <v>2.1905235868709294E-2</v>
      </c>
      <c r="E4" s="422">
        <v>5.0434225199798899E-2</v>
      </c>
    </row>
    <row r="5" spans="1:6" ht="20.100000000000001" customHeight="1">
      <c r="A5" s="371" t="s">
        <v>191</v>
      </c>
      <c r="B5" s="554">
        <v>386.92936341662471</v>
      </c>
      <c r="C5" s="554">
        <v>399</v>
      </c>
      <c r="D5" s="423">
        <v>-3.0228682655315864E-2</v>
      </c>
      <c r="E5" s="423">
        <v>5.4147789902510013E-3</v>
      </c>
    </row>
    <row r="6" spans="1:6" s="374" customFormat="1" ht="20.100000000000001" customHeight="1" thickBot="1">
      <c r="A6" s="424" t="s">
        <v>173</v>
      </c>
      <c r="B6" s="425">
        <v>8.2408316508791116E-2</v>
      </c>
      <c r="C6" s="425">
        <v>8.6999999999999994E-2</v>
      </c>
      <c r="D6" s="426"/>
      <c r="E6" s="426"/>
    </row>
    <row r="7" spans="1:6" ht="20.100000000000001" customHeight="1" thickBot="1">
      <c r="A7" s="337" t="s">
        <v>1</v>
      </c>
      <c r="B7" s="420">
        <v>150.04736055534872</v>
      </c>
      <c r="C7" s="427">
        <v>185</v>
      </c>
      <c r="D7" s="421">
        <v>-0.19002215602243933</v>
      </c>
      <c r="E7" s="422">
        <v>-0.15339653758647043</v>
      </c>
    </row>
    <row r="8" spans="1:6" s="374" customFormat="1" ht="20.100000000000001" customHeight="1">
      <c r="A8" s="424" t="s">
        <v>173</v>
      </c>
      <c r="B8" s="428">
        <v>3.1957125897007069E-2</v>
      </c>
      <c r="C8" s="428">
        <v>0.04</v>
      </c>
      <c r="D8" s="429"/>
      <c r="E8" s="429"/>
    </row>
    <row r="9" spans="1:6" ht="20.100000000000001" customHeight="1">
      <c r="A9" s="371" t="s">
        <v>53</v>
      </c>
      <c r="B9" s="555">
        <v>120.9766685142756</v>
      </c>
      <c r="C9" s="555">
        <v>159</v>
      </c>
      <c r="D9" s="430">
        <v>-0.23787528234537936</v>
      </c>
      <c r="E9" s="430">
        <v>-0.2018583891590302</v>
      </c>
    </row>
    <row r="10" spans="1:6" ht="20.100000000000001" customHeight="1" thickBot="1">
      <c r="A10" s="371" t="s">
        <v>210</v>
      </c>
      <c r="B10" s="555">
        <v>86.475415171362798</v>
      </c>
      <c r="C10" s="555">
        <v>113</v>
      </c>
      <c r="D10" s="431">
        <v>-0.23497390938071583</v>
      </c>
      <c r="E10" s="431">
        <v>-0.19609560879094234</v>
      </c>
    </row>
    <row r="11" spans="1:6" ht="20.100000000000001" customHeight="1" thickBot="1">
      <c r="A11" s="337" t="s">
        <v>214</v>
      </c>
      <c r="B11" s="420">
        <v>68.660900795093397</v>
      </c>
      <c r="C11" s="420">
        <v>96</v>
      </c>
      <c r="D11" s="421">
        <v>-0.28609034458945914</v>
      </c>
      <c r="E11" s="422">
        <v>-0.24893510168352972</v>
      </c>
    </row>
    <row r="12" spans="1:6" ht="8.4499999999999993" customHeight="1"/>
    <row r="13" spans="1:6" ht="14.45" customHeight="1">
      <c r="A13" s="478" t="s">
        <v>245</v>
      </c>
      <c r="B13" s="341"/>
      <c r="C13" s="341"/>
      <c r="D13" s="341"/>
      <c r="E13" s="341"/>
    </row>
    <row r="14" spans="1:6">
      <c r="A14" s="478" t="s">
        <v>303</v>
      </c>
    </row>
    <row r="15" spans="1:6">
      <c r="A15" s="478"/>
    </row>
    <row r="16" spans="1:6"/>
  </sheetData>
  <mergeCells count="5">
    <mergeCell ref="A2:A3"/>
    <mergeCell ref="B2:B3"/>
    <mergeCell ref="C2:C3"/>
    <mergeCell ref="D2:E2"/>
    <mergeCell ref="A1:B1"/>
  </mergeCells>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K28"/>
  <sheetViews>
    <sheetView showGridLines="0" zoomScale="115" zoomScaleNormal="115" workbookViewId="0">
      <selection activeCell="A20" sqref="A20"/>
    </sheetView>
  </sheetViews>
  <sheetFormatPr defaultColWidth="0" defaultRowHeight="15" zeroHeight="1"/>
  <cols>
    <col min="1" max="1" width="54.7109375" style="98" customWidth="1"/>
    <col min="2" max="3" width="13.7109375" style="403" customWidth="1"/>
    <col min="4" max="5" width="13.28515625" style="403" customWidth="1"/>
    <col min="6" max="6" width="1.140625" style="403" customWidth="1"/>
    <col min="7" max="7" width="2.28515625" style="98" hidden="1" customWidth="1"/>
    <col min="8" max="11" width="0" style="98" hidden="1" customWidth="1"/>
    <col min="12" max="16384" width="9.140625" style="98" hidden="1"/>
  </cols>
  <sheetData>
    <row r="1" spans="1:11" ht="15.75">
      <c r="A1" s="571" t="s">
        <v>246</v>
      </c>
      <c r="B1" s="571"/>
    </row>
    <row r="2" spans="1:11" ht="15" customHeight="1">
      <c r="A2" s="572" t="s">
        <v>211</v>
      </c>
      <c r="B2" s="568" t="s">
        <v>296</v>
      </c>
      <c r="C2" s="568" t="s">
        <v>228</v>
      </c>
      <c r="D2" s="574" t="s">
        <v>47</v>
      </c>
      <c r="E2" s="574"/>
      <c r="F2" s="538"/>
    </row>
    <row r="3" spans="1:11" ht="16.149999999999999" customHeight="1" thickBot="1">
      <c r="A3" s="573"/>
      <c r="B3" s="569"/>
      <c r="C3" s="569"/>
      <c r="D3" s="399" t="s">
        <v>225</v>
      </c>
      <c r="E3" s="399" t="s">
        <v>212</v>
      </c>
      <c r="G3" s="400"/>
    </row>
    <row r="4" spans="1:11" ht="20.100000000000001" customHeight="1" thickBot="1">
      <c r="A4" s="432" t="s">
        <v>226</v>
      </c>
      <c r="B4" s="420">
        <v>4695.2708149953296</v>
      </c>
      <c r="C4" s="420">
        <v>4594.6244819892099</v>
      </c>
      <c r="D4" s="421">
        <v>2.1905235868709294E-2</v>
      </c>
      <c r="E4" s="422">
        <v>5.0434225199798899E-2</v>
      </c>
    </row>
    <row r="5" spans="1:11" ht="20.100000000000001" customHeight="1">
      <c r="A5" s="433" t="s">
        <v>235</v>
      </c>
      <c r="B5" s="556">
        <v>416.67422426849532</v>
      </c>
      <c r="C5" s="556">
        <v>418.75589965353538</v>
      </c>
      <c r="D5" s="434">
        <v>-4.9710950622124939E-3</v>
      </c>
      <c r="E5" s="434">
        <v>3.0455699084679821E-2</v>
      </c>
      <c r="K5" s="340"/>
    </row>
    <row r="6" spans="1:11" s="401" customFormat="1" ht="20.100000000000001" customHeight="1" thickBot="1">
      <c r="A6" s="435" t="s">
        <v>227</v>
      </c>
      <c r="B6" s="425">
        <v>8.8743384713350082E-2</v>
      </c>
      <c r="C6" s="425">
        <v>9.1140397065102047E-2</v>
      </c>
      <c r="D6" s="426"/>
      <c r="E6" s="426"/>
      <c r="H6" s="402"/>
      <c r="K6" s="410"/>
    </row>
    <row r="7" spans="1:11" ht="20.100000000000001" customHeight="1" thickBot="1">
      <c r="A7" s="432" t="s">
        <v>236</v>
      </c>
      <c r="B7" s="557">
        <v>179.79222140721933</v>
      </c>
      <c r="C7" s="557">
        <v>205.01430675729537</v>
      </c>
      <c r="D7" s="421">
        <v>-0.12302597681602723</v>
      </c>
      <c r="E7" s="422">
        <v>-8.6181089915528863E-2</v>
      </c>
      <c r="K7" s="340"/>
    </row>
    <row r="8" spans="1:11" s="401" customFormat="1" ht="20.100000000000001" customHeight="1">
      <c r="A8" s="436" t="s">
        <v>227</v>
      </c>
      <c r="B8" s="428">
        <v>3.8292194101566042E-2</v>
      </c>
      <c r="C8" s="428">
        <v>4.4620470630613078E-2</v>
      </c>
      <c r="D8" s="429"/>
      <c r="E8" s="429"/>
      <c r="H8" s="402"/>
      <c r="K8" s="410"/>
    </row>
    <row r="9" spans="1:11" ht="20.100000000000001" customHeight="1">
      <c r="A9" s="437" t="s">
        <v>237</v>
      </c>
      <c r="B9" s="555">
        <v>150.72152936614623</v>
      </c>
      <c r="C9" s="555">
        <v>178.5016362304606</v>
      </c>
      <c r="D9" s="430">
        <v>-0.15562942419445813</v>
      </c>
      <c r="E9" s="430">
        <v>-0.11903375010465467</v>
      </c>
      <c r="K9" s="409"/>
    </row>
    <row r="10" spans="1:11" ht="20.100000000000001" customHeight="1" thickBot="1">
      <c r="A10" s="438" t="s">
        <v>238</v>
      </c>
      <c r="B10" s="558">
        <v>119.4513761830103</v>
      </c>
      <c r="C10" s="558">
        <v>123.79466680583674</v>
      </c>
      <c r="D10" s="431">
        <v>-3.5084634377986146E-2</v>
      </c>
      <c r="E10" s="431">
        <v>8.3061706422484782E-3</v>
      </c>
      <c r="K10" s="409"/>
    </row>
    <row r="11" spans="1:11" ht="20.100000000000001" customHeight="1" thickBot="1">
      <c r="A11" s="432" t="s">
        <v>239</v>
      </c>
      <c r="B11" s="557">
        <v>101.6368618067409</v>
      </c>
      <c r="C11" s="557">
        <v>106.93465957698604</v>
      </c>
      <c r="D11" s="421">
        <v>-4.9542382153767606E-2</v>
      </c>
      <c r="E11" s="422">
        <v>-6.639151040103819E-3</v>
      </c>
      <c r="H11" s="404"/>
      <c r="K11" s="340"/>
    </row>
    <row r="12" spans="1:11" ht="20.100000000000001" customHeight="1">
      <c r="A12" s="411" t="s">
        <v>304</v>
      </c>
      <c r="B12" s="477">
        <v>-1.4856413522939325</v>
      </c>
      <c r="C12" s="477">
        <v>-16.428741621255401</v>
      </c>
      <c r="D12" s="439"/>
      <c r="E12" s="439"/>
      <c r="K12" s="409"/>
    </row>
    <row r="13" spans="1:11" ht="28.5">
      <c r="A13" s="440" t="s">
        <v>305</v>
      </c>
      <c r="B13" s="460">
        <v>-28.259219499576631</v>
      </c>
      <c r="C13" s="460">
        <v>-3.336843</v>
      </c>
      <c r="D13" s="441"/>
      <c r="E13" s="441"/>
      <c r="K13" s="409"/>
    </row>
    <row r="14" spans="1:11">
      <c r="A14" s="440" t="s">
        <v>306</v>
      </c>
      <c r="B14" s="460">
        <v>1.2000612071997978</v>
      </c>
      <c r="C14" s="460">
        <v>1.6454870939187409</v>
      </c>
      <c r="D14" s="441"/>
      <c r="E14" s="441"/>
      <c r="K14" s="409"/>
    </row>
    <row r="15" spans="1:11" ht="13.15" customHeight="1" thickBot="1">
      <c r="A15" s="442" t="s">
        <v>307</v>
      </c>
      <c r="B15" s="544">
        <v>-4.4311613669766645</v>
      </c>
      <c r="C15" s="544">
        <v>7.3613339824732229</v>
      </c>
      <c r="D15" s="443"/>
      <c r="E15" s="443"/>
      <c r="K15" s="340"/>
    </row>
    <row r="16" spans="1:11" ht="15.75" thickBot="1">
      <c r="A16" s="432" t="s">
        <v>223</v>
      </c>
      <c r="B16" s="557">
        <v>68.660900795093397</v>
      </c>
      <c r="C16" s="557">
        <v>96.175896032122651</v>
      </c>
      <c r="D16" s="421">
        <v>-0.28609034458945914</v>
      </c>
      <c r="E16" s="422">
        <v>-0.24893510168352972</v>
      </c>
    </row>
    <row r="17" spans="1:8" ht="8.4499999999999993" customHeight="1"/>
    <row r="18" spans="1:8" ht="17.25" customHeight="1">
      <c r="A18" s="559" t="s">
        <v>308</v>
      </c>
      <c r="B18" s="405"/>
      <c r="C18" s="405"/>
      <c r="D18" s="388"/>
      <c r="E18" s="406"/>
      <c r="H18" s="408"/>
    </row>
    <row r="19" spans="1:8" ht="71.25" customHeight="1">
      <c r="A19" s="559" t="s">
        <v>310</v>
      </c>
      <c r="B19" s="405"/>
      <c r="C19" s="405"/>
      <c r="D19" s="388"/>
      <c r="E19" s="388"/>
      <c r="F19" s="407"/>
    </row>
    <row r="20" spans="1:8">
      <c r="A20" s="559" t="s">
        <v>309</v>
      </c>
      <c r="B20" s="405"/>
      <c r="C20" s="405"/>
      <c r="D20" s="388"/>
      <c r="E20" s="388"/>
    </row>
    <row r="21" spans="1:8"/>
    <row r="22" spans="1:8">
      <c r="B22" s="406"/>
      <c r="C22" s="406"/>
      <c r="D22" s="398"/>
      <c r="E22" s="398"/>
    </row>
    <row r="23" spans="1:8"/>
    <row r="24" spans="1:8"/>
    <row r="25" spans="1:8"/>
    <row r="26" spans="1:8"/>
    <row r="27" spans="1:8"/>
    <row r="28" spans="1:8"/>
  </sheetData>
  <mergeCells count="5">
    <mergeCell ref="A2:A3"/>
    <mergeCell ref="B2:B3"/>
    <mergeCell ref="C2:C3"/>
    <mergeCell ref="A1:B1"/>
    <mergeCell ref="D2:E2"/>
  </mergeCells>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A1:V17"/>
  <sheetViews>
    <sheetView showGridLines="0" zoomScale="80" zoomScaleNormal="80" zoomScalePageLayoutView="70" workbookViewId="0">
      <selection sqref="A1:B1"/>
    </sheetView>
  </sheetViews>
  <sheetFormatPr defaultColWidth="0" defaultRowHeight="12.75" zeroHeight="1"/>
  <cols>
    <col min="1" max="1" width="36" style="344" bestFit="1" customWidth="1"/>
    <col min="2" max="3" width="12.42578125" style="344" customWidth="1"/>
    <col min="4" max="4" width="12.7109375" style="351" bestFit="1" customWidth="1"/>
    <col min="5" max="5" width="12.28515625" style="351" hidden="1" customWidth="1"/>
    <col min="6" max="6" width="13.28515625" style="351" hidden="1" customWidth="1"/>
    <col min="7" max="7" width="2.85546875" style="338" hidden="1" customWidth="1"/>
    <col min="8" max="8" width="11.140625" style="338" hidden="1" customWidth="1"/>
    <col min="9" max="9" width="19.140625" style="344" hidden="1" customWidth="1"/>
    <col min="10" max="10" width="12.42578125" style="344" hidden="1" customWidth="1"/>
    <col min="11" max="11" width="12.42578125" style="351" hidden="1" customWidth="1"/>
    <col min="12" max="12" width="12.28515625" style="351" hidden="1" customWidth="1"/>
    <col min="13" max="13" width="13.28515625" style="351" hidden="1" customWidth="1"/>
    <col min="14" max="14" width="19.140625" style="344" hidden="1" customWidth="1"/>
    <col min="15" max="15" width="9.140625" style="344" hidden="1" customWidth="1"/>
    <col min="16" max="16" width="12" style="344" hidden="1" customWidth="1"/>
    <col min="17" max="18" width="9.140625" style="344" hidden="1" customWidth="1"/>
    <col min="19" max="19" width="1.140625" style="344" hidden="1" customWidth="1"/>
    <col min="20" max="20" width="12" style="344" hidden="1" customWidth="1"/>
    <col min="21" max="21" width="9.140625" style="344" hidden="1" customWidth="1"/>
    <col min="22" max="22" width="12" style="344" hidden="1" customWidth="1"/>
    <col min="23" max="16384" width="9.140625" style="344" hidden="1"/>
  </cols>
  <sheetData>
    <row r="1" spans="1:14" ht="15.75">
      <c r="A1" s="571" t="s">
        <v>312</v>
      </c>
      <c r="B1" s="571"/>
      <c r="C1" s="553"/>
    </row>
    <row r="2" spans="1:14" ht="31.15" customHeight="1" thickBot="1">
      <c r="B2" s="552" t="s">
        <v>311</v>
      </c>
      <c r="C2" s="552" t="s">
        <v>224</v>
      </c>
      <c r="D2" s="549" t="s">
        <v>297</v>
      </c>
      <c r="E2" s="331"/>
      <c r="F2" s="332"/>
      <c r="H2" s="83"/>
      <c r="I2" s="386"/>
      <c r="J2" s="394"/>
      <c r="K2" s="394"/>
      <c r="L2" s="387"/>
      <c r="M2" s="387"/>
      <c r="N2" s="302"/>
    </row>
    <row r="3" spans="1:14" ht="20.25" customHeight="1" thickBot="1">
      <c r="A3" s="411" t="s">
        <v>229</v>
      </c>
      <c r="B3" s="412">
        <v>98</v>
      </c>
      <c r="C3" s="412">
        <v>96</v>
      </c>
      <c r="D3" s="412">
        <v>69</v>
      </c>
      <c r="E3" s="360"/>
      <c r="F3" s="360"/>
      <c r="H3" s="355"/>
      <c r="I3" s="359"/>
      <c r="J3" s="392"/>
      <c r="K3" s="392"/>
      <c r="L3" s="360"/>
      <c r="M3" s="360"/>
      <c r="N3" s="358"/>
    </row>
    <row r="4" spans="1:14" ht="20.25" customHeight="1" thickBot="1">
      <c r="A4" s="413" t="s">
        <v>230</v>
      </c>
      <c r="B4" s="414">
        <v>90</v>
      </c>
      <c r="C4" s="414">
        <v>107</v>
      </c>
      <c r="D4" s="414">
        <v>102</v>
      </c>
      <c r="E4" s="360"/>
      <c r="F4" s="360"/>
      <c r="H4" s="355"/>
      <c r="I4" s="386"/>
      <c r="J4" s="394"/>
      <c r="K4" s="394"/>
      <c r="L4" s="387"/>
      <c r="M4" s="387"/>
      <c r="N4" s="358"/>
    </row>
    <row r="5" spans="1:14" ht="12" customHeight="1" thickBot="1">
      <c r="A5" s="415"/>
      <c r="B5" s="416"/>
      <c r="C5" s="416"/>
      <c r="D5" s="416"/>
      <c r="E5" s="331"/>
      <c r="F5" s="332"/>
      <c r="H5" s="83"/>
      <c r="I5" s="386"/>
      <c r="J5" s="394"/>
      <c r="K5" s="394"/>
      <c r="L5" s="387"/>
      <c r="M5" s="387"/>
      <c r="N5" s="303"/>
    </row>
    <row r="6" spans="1:14" ht="20.25" customHeight="1" thickBot="1">
      <c r="A6" s="413" t="s">
        <v>231</v>
      </c>
      <c r="B6" s="414">
        <v>41</v>
      </c>
      <c r="C6" s="414">
        <v>48</v>
      </c>
      <c r="D6" s="414">
        <v>51</v>
      </c>
      <c r="E6" s="390"/>
      <c r="F6" s="390"/>
      <c r="G6" s="344"/>
      <c r="H6" s="344"/>
      <c r="I6" s="359"/>
      <c r="J6" s="392"/>
      <c r="K6" s="392"/>
      <c r="L6" s="360"/>
      <c r="M6" s="360"/>
      <c r="N6" s="358"/>
    </row>
    <row r="7" spans="1:14" ht="20.25" customHeight="1">
      <c r="A7" s="417" t="s">
        <v>232</v>
      </c>
      <c r="B7" s="418">
        <v>0.16</v>
      </c>
      <c r="C7" s="418">
        <v>0.19</v>
      </c>
      <c r="D7" s="560">
        <v>0.2</v>
      </c>
      <c r="E7" s="331"/>
      <c r="F7" s="332"/>
      <c r="H7" s="356"/>
      <c r="I7" s="329"/>
      <c r="J7" s="393"/>
      <c r="K7" s="393"/>
      <c r="L7" s="331"/>
      <c r="M7" s="332"/>
    </row>
    <row r="8" spans="1:14" s="377" customFormat="1" ht="12" customHeight="1">
      <c r="A8" s="415"/>
      <c r="B8" s="416"/>
      <c r="C8" s="416"/>
      <c r="D8" s="416"/>
      <c r="E8" s="380"/>
      <c r="F8" s="380"/>
      <c r="G8" s="378"/>
      <c r="H8" s="378"/>
      <c r="I8" s="330"/>
      <c r="J8" s="389"/>
      <c r="K8" s="389"/>
      <c r="L8" s="390"/>
      <c r="M8" s="390"/>
    </row>
    <row r="9" spans="1:14" ht="19.899999999999999" customHeight="1">
      <c r="A9" s="417" t="s">
        <v>233</v>
      </c>
      <c r="B9" s="419">
        <v>0.41</v>
      </c>
      <c r="C9" s="419">
        <v>0.5</v>
      </c>
      <c r="D9" s="419">
        <v>0.74</v>
      </c>
      <c r="E9" s="354"/>
      <c r="F9" s="354"/>
      <c r="I9" s="329"/>
      <c r="J9" s="397"/>
      <c r="K9" s="397"/>
      <c r="L9" s="331"/>
      <c r="M9" s="332"/>
    </row>
    <row r="10" spans="1:14" ht="20.25" customHeight="1">
      <c r="A10" s="417" t="s">
        <v>234</v>
      </c>
      <c r="B10" s="419">
        <v>0.45</v>
      </c>
      <c r="C10" s="419">
        <v>0.45</v>
      </c>
      <c r="D10" s="419">
        <v>0.5</v>
      </c>
      <c r="E10" s="331"/>
      <c r="F10" s="332"/>
      <c r="G10" s="361"/>
      <c r="I10" s="379"/>
      <c r="J10" s="391"/>
      <c r="K10" s="391"/>
      <c r="L10" s="380"/>
      <c r="M10" s="380"/>
    </row>
    <row r="11" spans="1:14" ht="15" hidden="1">
      <c r="A11" s="329"/>
      <c r="B11" s="391"/>
      <c r="C11" s="391"/>
      <c r="D11" s="391"/>
      <c r="E11" s="398"/>
      <c r="F11" s="380"/>
      <c r="I11" s="352"/>
      <c r="J11" s="353"/>
      <c r="K11" s="354"/>
      <c r="L11" s="354"/>
      <c r="M11" s="354"/>
    </row>
    <row r="12" spans="1:14" ht="15" hidden="1">
      <c r="A12" s="379"/>
      <c r="I12" s="329"/>
      <c r="J12" s="397"/>
      <c r="K12" s="397"/>
      <c r="L12" s="331"/>
      <c r="M12" s="332"/>
    </row>
    <row r="13" spans="1:14" hidden="1">
      <c r="I13" s="379"/>
      <c r="J13" s="391"/>
      <c r="K13" s="391"/>
      <c r="L13" s="398"/>
      <c r="M13" s="380"/>
    </row>
    <row r="14" spans="1:14" s="351" customFormat="1" hidden="1">
      <c r="A14" s="344"/>
      <c r="B14" s="362"/>
      <c r="C14" s="362"/>
      <c r="G14" s="338"/>
      <c r="H14" s="338"/>
      <c r="I14" s="344"/>
      <c r="J14" s="344"/>
      <c r="N14" s="344"/>
    </row>
    <row r="15" spans="1:14" s="351" customFormat="1" hidden="1">
      <c r="A15" s="344"/>
      <c r="B15" s="396"/>
      <c r="C15" s="396"/>
      <c r="D15" s="395"/>
      <c r="G15" s="338"/>
      <c r="H15" s="338"/>
      <c r="I15" s="344"/>
      <c r="J15" s="396"/>
      <c r="K15" s="395"/>
      <c r="N15" s="344"/>
    </row>
    <row r="16" spans="1:14" hidden="1">
      <c r="B16" s="396"/>
      <c r="C16" s="396"/>
      <c r="D16" s="395"/>
      <c r="J16" s="396"/>
      <c r="K16" s="395"/>
    </row>
    <row r="17" spans="10:10" hidden="1">
      <c r="J17" s="336"/>
    </row>
  </sheetData>
  <mergeCells count="1">
    <mergeCell ref="A1:B1"/>
  </mergeCells>
  <pageMargins left="0.75" right="0.75"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IT27"/>
  <sheetViews>
    <sheetView showGridLines="0" zoomScaleNormal="100" workbookViewId="0">
      <selection activeCell="B20" sqref="B20"/>
    </sheetView>
  </sheetViews>
  <sheetFormatPr defaultColWidth="0" defaultRowHeight="15" zeroHeight="1"/>
  <cols>
    <col min="1" max="1" width="52.140625" style="339" bestFit="1" customWidth="1"/>
    <col min="2" max="2" width="15.28515625" style="349" customWidth="1"/>
    <col min="3" max="3" width="10.140625" style="382" customWidth="1"/>
    <col min="4" max="4" width="15.28515625" style="349" customWidth="1"/>
    <col min="5" max="5" width="10.140625" style="382" customWidth="1"/>
    <col min="6" max="6" width="12.28515625" style="349" customWidth="1"/>
    <col min="7" max="7" width="13.5703125" style="349" customWidth="1"/>
    <col min="8" max="8" width="2.28515625" style="339" hidden="1" customWidth="1"/>
    <col min="9" max="254" width="0" style="339" hidden="1" customWidth="1"/>
    <col min="255" max="16384" width="9.140625" style="339" hidden="1"/>
  </cols>
  <sheetData>
    <row r="1" spans="1:254" ht="15.75">
      <c r="A1" s="571" t="s">
        <v>248</v>
      </c>
      <c r="B1" s="571"/>
    </row>
    <row r="2" spans="1:254" ht="13.15" customHeight="1">
      <c r="A2" s="566" t="s">
        <v>211</v>
      </c>
      <c r="B2" s="577" t="s">
        <v>296</v>
      </c>
      <c r="C2" s="575" t="s">
        <v>173</v>
      </c>
      <c r="D2" s="577" t="s">
        <v>224</v>
      </c>
      <c r="E2" s="575" t="s">
        <v>173</v>
      </c>
      <c r="F2" s="570" t="s">
        <v>47</v>
      </c>
      <c r="G2" s="570"/>
    </row>
    <row r="3" spans="1:254" ht="21" customHeight="1" thickBot="1">
      <c r="A3" s="567"/>
      <c r="B3" s="578"/>
      <c r="C3" s="576"/>
      <c r="D3" s="578"/>
      <c r="E3" s="576"/>
      <c r="F3" s="376" t="s">
        <v>225</v>
      </c>
      <c r="G3" s="376" t="s">
        <v>212</v>
      </c>
      <c r="H3" s="375"/>
    </row>
    <row r="4" spans="1:254" ht="20.100000000000001" customHeight="1">
      <c r="A4" s="335" t="s">
        <v>14</v>
      </c>
      <c r="B4" s="545">
        <v>4695.2708149953296</v>
      </c>
      <c r="C4" s="541">
        <v>1</v>
      </c>
      <c r="D4" s="545">
        <v>4594.6244819892099</v>
      </c>
      <c r="E4" s="541">
        <v>1</v>
      </c>
      <c r="F4" s="541">
        <v>2.1905235868709294E-2</v>
      </c>
      <c r="G4" s="541">
        <v>5.0434225199798899E-2</v>
      </c>
      <c r="I4" s="340"/>
    </row>
    <row r="5" spans="1:254" ht="20.100000000000001" customHeight="1">
      <c r="A5" s="325" t="s">
        <v>15</v>
      </c>
      <c r="B5" s="546">
        <v>131.09076650044</v>
      </c>
      <c r="C5" s="542">
        <v>2.7919745562231302E-2</v>
      </c>
      <c r="D5" s="546">
        <v>116.43378268514401</v>
      </c>
      <c r="E5" s="542">
        <v>2.5341305506371835E-2</v>
      </c>
      <c r="F5" s="542">
        <v>0.12588257013800597</v>
      </c>
      <c r="G5" s="542">
        <v>0.13349495214851914</v>
      </c>
      <c r="I5" s="340"/>
    </row>
    <row r="6" spans="1:254" ht="19.5" customHeight="1">
      <c r="A6" s="371" t="s">
        <v>16</v>
      </c>
      <c r="B6" s="547">
        <v>4826.3615814957693</v>
      </c>
      <c r="C6" s="543">
        <v>1.0279197455622313</v>
      </c>
      <c r="D6" s="547">
        <v>4711.0582646743542</v>
      </c>
      <c r="E6" s="543">
        <v>1.0253413055063718</v>
      </c>
      <c r="F6" s="543">
        <v>2.4475035192413452E-2</v>
      </c>
      <c r="G6" s="543">
        <v>5.2529121383653843E-2</v>
      </c>
      <c r="I6" s="340"/>
    </row>
    <row r="7" spans="1:254" ht="20.100000000000001" customHeight="1">
      <c r="A7" s="333" t="s">
        <v>17</v>
      </c>
      <c r="B7" s="546">
        <v>-1445.5636336918499</v>
      </c>
      <c r="C7" s="542">
        <v>0.30787651887408496</v>
      </c>
      <c r="D7" s="546">
        <v>-1421.38455589769</v>
      </c>
      <c r="E7" s="542">
        <v>0.3093581557033605</v>
      </c>
      <c r="F7" s="542">
        <v>1.701093324381131E-2</v>
      </c>
      <c r="G7" s="542">
        <v>4.053881208511223E-2</v>
      </c>
      <c r="I7" s="340"/>
    </row>
    <row r="8" spans="1:254" ht="20.100000000000001" customHeight="1">
      <c r="A8" s="325" t="s">
        <v>4</v>
      </c>
      <c r="B8" s="546">
        <v>-1556.98263731727</v>
      </c>
      <c r="C8" s="542">
        <v>0.3316065672601291</v>
      </c>
      <c r="D8" s="546">
        <v>-1519.7756611592802</v>
      </c>
      <c r="E8" s="542">
        <v>0.33077255107936571</v>
      </c>
      <c r="F8" s="542">
        <v>2.4481887102737687E-2</v>
      </c>
      <c r="G8" s="542">
        <v>5.3248817449466745E-2</v>
      </c>
      <c r="I8" s="340"/>
    </row>
    <row r="9" spans="1:254" ht="20.100000000000001" customHeight="1">
      <c r="A9" s="325" t="s">
        <v>51</v>
      </c>
      <c r="B9" s="546">
        <v>-876.52216700956296</v>
      </c>
      <c r="C9" s="542">
        <v>0.18668191922182764</v>
      </c>
      <c r="D9" s="546">
        <v>-828.20057432302201</v>
      </c>
      <c r="E9" s="542">
        <v>0.18025424658087802</v>
      </c>
      <c r="F9" s="542">
        <v>5.8345277925023753E-2</v>
      </c>
      <c r="G9" s="542">
        <v>8.9476698049450132E-2</v>
      </c>
      <c r="I9" s="340"/>
    </row>
    <row r="10" spans="1:254" ht="20.100000000000001" customHeight="1">
      <c r="A10" s="325" t="s">
        <v>52</v>
      </c>
      <c r="B10" s="546">
        <v>-560.36378006046198</v>
      </c>
      <c r="C10" s="542">
        <v>0.11934642369739845</v>
      </c>
      <c r="D10" s="546">
        <v>-542.70715826208198</v>
      </c>
      <c r="E10" s="542">
        <v>0.11811784845300802</v>
      </c>
      <c r="F10" s="542">
        <v>3.2534344774301616E-2</v>
      </c>
      <c r="G10" s="542">
        <v>6.0095753204630009E-2</v>
      </c>
      <c r="I10" s="340"/>
    </row>
    <row r="11" spans="1:254" ht="20.100000000000001" customHeight="1">
      <c r="A11" s="371" t="s">
        <v>191</v>
      </c>
      <c r="B11" s="547">
        <v>386.92936341662471</v>
      </c>
      <c r="C11" s="543">
        <v>8.2408316508791116E-2</v>
      </c>
      <c r="D11" s="547">
        <v>398.99031503228002</v>
      </c>
      <c r="E11" s="543">
        <v>8.683850368975965E-2</v>
      </c>
      <c r="F11" s="543">
        <v>-3.0228682655315864E-2</v>
      </c>
      <c r="G11" s="543">
        <v>5.4147789902510013E-3</v>
      </c>
      <c r="I11" s="340"/>
    </row>
    <row r="12" spans="1:254" ht="28.5" customHeight="1">
      <c r="A12" s="334" t="s">
        <v>18</v>
      </c>
      <c r="B12" s="546">
        <v>-236.88200286127599</v>
      </c>
      <c r="C12" s="542">
        <v>5.0451190611784047E-2</v>
      </c>
      <c r="D12" s="546">
        <v>-213.74159289624001</v>
      </c>
      <c r="E12" s="542">
        <v>4.6519926434488962E-2</v>
      </c>
      <c r="F12" s="542">
        <v>0.10826348606969782</v>
      </c>
      <c r="G12" s="542">
        <v>0.14098972252615516</v>
      </c>
      <c r="I12" s="340"/>
    </row>
    <row r="13" spans="1:254" ht="20.100000000000001" customHeight="1">
      <c r="A13" s="371" t="s">
        <v>1</v>
      </c>
      <c r="B13" s="547">
        <v>150.04736055534872</v>
      </c>
      <c r="C13" s="543">
        <v>3.1957125897007069E-2</v>
      </c>
      <c r="D13" s="547">
        <v>185.24872213604002</v>
      </c>
      <c r="E13" s="543">
        <v>4.0318577255270688E-2</v>
      </c>
      <c r="F13" s="543">
        <v>-0.19002215602243933</v>
      </c>
      <c r="G13" s="543">
        <v>-0.15339653758647043</v>
      </c>
      <c r="I13" s="340"/>
    </row>
    <row r="14" spans="1:254" ht="20.100000000000001" customHeight="1">
      <c r="A14" s="372" t="s">
        <v>216</v>
      </c>
      <c r="B14" s="546">
        <v>-29.083455047000299</v>
      </c>
      <c r="C14" s="542">
        <v>6.1942018241240102E-3</v>
      </c>
      <c r="D14" s="546">
        <v>-27.309885881468499</v>
      </c>
      <c r="E14" s="542">
        <v>5.9438776745569591E-3</v>
      </c>
      <c r="F14" s="542">
        <v>6.4942386549307507E-2</v>
      </c>
      <c r="G14" s="542">
        <v>0.10063749034547831</v>
      </c>
      <c r="I14" s="340"/>
    </row>
    <row r="15" spans="1:254" ht="20.100000000000001" customHeight="1">
      <c r="A15" s="372" t="s">
        <v>171</v>
      </c>
      <c r="B15" s="546">
        <v>1.2763005927187399E-2</v>
      </c>
      <c r="C15" s="542">
        <v>2.7182683236132132E-6</v>
      </c>
      <c r="D15" s="546">
        <v>0.79721535463370996</v>
      </c>
      <c r="E15" s="542">
        <v>1.735104485162542E-4</v>
      </c>
      <c r="F15" s="542">
        <v>-0.98399051667406545</v>
      </c>
      <c r="G15" s="542">
        <v>-0.98326395044672854</v>
      </c>
      <c r="I15" s="340"/>
      <c r="IT15" s="357" t="s">
        <v>5</v>
      </c>
    </row>
    <row r="16" spans="1:254" ht="20.100000000000001" customHeight="1">
      <c r="A16" s="371" t="s">
        <v>53</v>
      </c>
      <c r="B16" s="547">
        <v>120.9766685142756</v>
      </c>
      <c r="C16" s="543">
        <v>2.5765642341206669E-2</v>
      </c>
      <c r="D16" s="547">
        <v>158.73605160920525</v>
      </c>
      <c r="E16" s="543">
        <v>3.4548210029229982E-2</v>
      </c>
      <c r="F16" s="543">
        <v>-0.23787528234537936</v>
      </c>
      <c r="G16" s="543">
        <v>-0.2018583891590302</v>
      </c>
    </row>
    <row r="17" spans="1:9" ht="20.100000000000001" customHeight="1">
      <c r="A17" s="372" t="s">
        <v>21</v>
      </c>
      <c r="B17" s="546">
        <v>-34.501253342912804</v>
      </c>
      <c r="C17" s="542">
        <v>7.3480859150287636E-3</v>
      </c>
      <c r="D17" s="546">
        <v>-45.700148348231899</v>
      </c>
      <c r="E17" s="542">
        <v>9.9464381751708138E-3</v>
      </c>
      <c r="F17" s="542">
        <v>-0.24505161164870426</v>
      </c>
      <c r="G17" s="542">
        <v>-0.21594581133756585</v>
      </c>
    </row>
    <row r="18" spans="1:9" ht="20.100000000000001" customHeight="1">
      <c r="A18" s="371" t="s">
        <v>210</v>
      </c>
      <c r="B18" s="547">
        <v>86.475415171362798</v>
      </c>
      <c r="C18" s="543">
        <v>1.8417556426177904E-2</v>
      </c>
      <c r="D18" s="547">
        <v>113.03590326097336</v>
      </c>
      <c r="E18" s="543">
        <v>2.4601771854059176E-2</v>
      </c>
      <c r="F18" s="543">
        <v>-0.23497390938071583</v>
      </c>
      <c r="G18" s="543">
        <v>-0.19609560879094234</v>
      </c>
    </row>
    <row r="19" spans="1:9" ht="20.100000000000001" customHeight="1">
      <c r="A19" s="372" t="s">
        <v>213</v>
      </c>
      <c r="B19" s="546">
        <v>-17.8145143762694</v>
      </c>
      <c r="C19" s="542">
        <v>3.7941399076225854E-3</v>
      </c>
      <c r="D19" s="546">
        <v>-16.860007228850701</v>
      </c>
      <c r="E19" s="542">
        <v>3.6695071153129977E-3</v>
      </c>
      <c r="F19" s="542">
        <v>5.6613685537771019E-2</v>
      </c>
      <c r="G19" s="542">
        <v>0.10298314319893409</v>
      </c>
      <c r="I19" s="340"/>
    </row>
    <row r="20" spans="1:9" ht="20.100000000000001" customHeight="1">
      <c r="A20" s="371" t="s">
        <v>214</v>
      </c>
      <c r="B20" s="547">
        <v>68.660900795093397</v>
      </c>
      <c r="C20" s="543">
        <v>1.4623416518555319E-2</v>
      </c>
      <c r="D20" s="547">
        <v>96.175896032122651</v>
      </c>
      <c r="E20" s="543">
        <v>2.0932264738746174E-2</v>
      </c>
      <c r="F20" s="543">
        <v>-0.28609034458945914</v>
      </c>
      <c r="G20" s="543">
        <v>-0.24893510168352972</v>
      </c>
      <c r="I20" s="340"/>
    </row>
    <row r="21" spans="1:9" ht="8.4499999999999993" customHeight="1">
      <c r="B21" s="341"/>
      <c r="C21" s="381"/>
      <c r="D21" s="341"/>
      <c r="E21" s="381"/>
      <c r="F21" s="341"/>
      <c r="G21" s="341"/>
      <c r="H21" s="343"/>
    </row>
    <row r="22" spans="1:9">
      <c r="A22" s="480" t="s">
        <v>247</v>
      </c>
      <c r="B22" s="341"/>
      <c r="C22" s="381"/>
      <c r="D22" s="341"/>
      <c r="E22" s="381"/>
      <c r="F22" s="341"/>
      <c r="G22" s="341"/>
      <c r="H22" s="343"/>
    </row>
    <row r="23" spans="1:9">
      <c r="A23" s="561" t="s">
        <v>313</v>
      </c>
    </row>
    <row r="24" spans="1:9">
      <c r="A24" s="480"/>
    </row>
    <row r="25" spans="1:9" hidden="1"/>
    <row r="26" spans="1:9" hidden="1"/>
    <row r="27" spans="1:9" hidden="1"/>
  </sheetData>
  <mergeCells count="7">
    <mergeCell ref="A1:B1"/>
    <mergeCell ref="F2:G2"/>
    <mergeCell ref="C2:C3"/>
    <mergeCell ref="E2:E3"/>
    <mergeCell ref="A2:A3"/>
    <mergeCell ref="B2:B3"/>
    <mergeCell ref="D2:D3"/>
  </mergeCells>
  <printOptions horizontalCentered="1" verticalCentered="1"/>
  <pageMargins left="0.78740157480314965" right="0.78740157480314965" top="0.98425196850393704" bottom="0.98425196850393704" header="0.51181102362204722" footer="0.51181102362204722"/>
  <pageSetup paperSize="9"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K18"/>
  <sheetViews>
    <sheetView showGridLines="0" zoomScale="80" zoomScaleNormal="80" workbookViewId="0">
      <selection activeCell="D15" sqref="D15"/>
    </sheetView>
  </sheetViews>
  <sheetFormatPr defaultColWidth="0" defaultRowHeight="12.75" zeroHeight="1"/>
  <cols>
    <col min="1" max="1" width="24" style="338" customWidth="1"/>
    <col min="2" max="3" width="12.7109375" style="338" customWidth="1"/>
    <col min="4" max="4" width="8.5703125" style="338" customWidth="1"/>
    <col min="5" max="5" width="8.28515625" style="338" customWidth="1"/>
    <col min="6" max="6" width="8.85546875" style="338" customWidth="1"/>
    <col min="7" max="10" width="12.7109375" style="338" customWidth="1"/>
    <col min="11" max="11" width="0" hidden="1" customWidth="1"/>
    <col min="12" max="16384" width="8.85546875" hidden="1"/>
  </cols>
  <sheetData>
    <row r="1" spans="1:10" ht="15.75">
      <c r="A1" s="571" t="s">
        <v>292</v>
      </c>
      <c r="B1" s="571"/>
    </row>
    <row r="2" spans="1:10" ht="15.75" thickBot="1">
      <c r="A2" s="445"/>
      <c r="B2" s="446"/>
      <c r="C2" s="446"/>
      <c r="D2" s="447"/>
      <c r="E2" s="579" t="s">
        <v>240</v>
      </c>
      <c r="F2" s="579"/>
      <c r="G2" s="579"/>
      <c r="H2" s="579"/>
      <c r="I2" s="448"/>
      <c r="J2" s="448"/>
    </row>
    <row r="3" spans="1:10" ht="27" thickBot="1">
      <c r="A3" s="449" t="s">
        <v>211</v>
      </c>
      <c r="B3" s="450" t="s">
        <v>296</v>
      </c>
      <c r="C3" s="450" t="s">
        <v>224</v>
      </c>
      <c r="D3" s="451" t="s">
        <v>241</v>
      </c>
      <c r="E3" s="580" t="s">
        <v>298</v>
      </c>
      <c r="F3" s="581"/>
      <c r="G3" s="452" t="s">
        <v>242</v>
      </c>
      <c r="H3" s="551" t="s">
        <v>243</v>
      </c>
      <c r="I3" s="550" t="s">
        <v>299</v>
      </c>
      <c r="J3" s="452" t="s">
        <v>300</v>
      </c>
    </row>
    <row r="4" spans="1:10" ht="14.25">
      <c r="A4" s="447"/>
      <c r="B4" s="447"/>
      <c r="C4" s="447"/>
      <c r="D4" s="453"/>
      <c r="E4" s="454"/>
      <c r="F4" s="453"/>
      <c r="G4" s="447"/>
      <c r="H4" s="453"/>
      <c r="I4" s="454"/>
      <c r="J4" s="447"/>
    </row>
    <row r="5" spans="1:10" ht="15.75">
      <c r="A5" s="455" t="s">
        <v>45</v>
      </c>
      <c r="B5" s="460">
        <v>2389.0716223239097</v>
      </c>
      <c r="C5" s="460">
        <v>2396</v>
      </c>
      <c r="D5" s="461">
        <v>-103.64882648777895</v>
      </c>
      <c r="E5" s="466">
        <v>86.069247413636916</v>
      </c>
      <c r="F5" s="481">
        <v>4.138506581542039E-2</v>
      </c>
      <c r="G5" s="466">
        <f>213.491058781041</f>
        <v>213.491058781041</v>
      </c>
      <c r="H5" s="461">
        <v>-212.85946070491116</v>
      </c>
      <c r="I5" s="469">
        <v>9.7937726677722345</v>
      </c>
      <c r="J5" s="469"/>
    </row>
    <row r="6" spans="1:10" ht="15.75">
      <c r="A6" s="455"/>
      <c r="B6" s="462"/>
      <c r="C6" s="462"/>
      <c r="D6" s="463"/>
      <c r="E6" s="467"/>
      <c r="F6" s="481"/>
      <c r="G6" s="467"/>
      <c r="H6" s="463"/>
      <c r="I6" s="470"/>
      <c r="J6" s="470"/>
    </row>
    <row r="7" spans="1:10" ht="15.75">
      <c r="A7" s="455" t="s">
        <v>46</v>
      </c>
      <c r="B7" s="460">
        <v>584.62527994624736</v>
      </c>
      <c r="C7" s="460">
        <v>512</v>
      </c>
      <c r="D7" s="461">
        <v>-15.907813907498053</v>
      </c>
      <c r="E7" s="466">
        <v>32.828902001632187</v>
      </c>
      <c r="F7" s="481">
        <v>6.8091960082481653E-2</v>
      </c>
      <c r="G7" s="466">
        <v>69.6704123847218</v>
      </c>
      <c r="H7" s="461">
        <v>-14.303200996448588</v>
      </c>
      <c r="I7" s="469"/>
      <c r="J7" s="469"/>
    </row>
    <row r="8" spans="1:10" ht="15.75">
      <c r="A8" s="455"/>
      <c r="B8" s="462"/>
      <c r="C8" s="462"/>
      <c r="D8" s="463"/>
      <c r="E8" s="467"/>
      <c r="F8" s="481"/>
      <c r="G8" s="467"/>
      <c r="H8" s="463"/>
      <c r="I8" s="470"/>
      <c r="J8" s="470"/>
    </row>
    <row r="9" spans="1:10" ht="15.75">
      <c r="A9" s="455" t="s">
        <v>63</v>
      </c>
      <c r="B9" s="460">
        <v>1721.6</v>
      </c>
      <c r="C9" s="460">
        <v>1686</v>
      </c>
      <c r="D9" s="461">
        <v>-5.2298428346521177</v>
      </c>
      <c r="E9" s="466">
        <v>24.91</v>
      </c>
      <c r="F9" s="481">
        <v>1.6058211651259563E-2</v>
      </c>
      <c r="G9" s="466">
        <v>59.550470859153286</v>
      </c>
      <c r="H9" s="461">
        <v>-65.88</v>
      </c>
      <c r="I9" s="469">
        <v>37.4371369033123</v>
      </c>
      <c r="J9" s="469">
        <v>-15.172725153374957</v>
      </c>
    </row>
    <row r="10" spans="1:10" ht="14.25">
      <c r="A10" s="456" t="s">
        <v>43</v>
      </c>
      <c r="B10" s="460">
        <v>1023.6</v>
      </c>
      <c r="C10" s="460">
        <v>1029</v>
      </c>
      <c r="D10" s="461">
        <v>0</v>
      </c>
      <c r="E10" s="466">
        <v>2.3971028800000242</v>
      </c>
      <c r="F10" s="481">
        <v>2.4214152804950591E-3</v>
      </c>
      <c r="G10" s="466">
        <v>31.338545759999995</v>
      </c>
      <c r="H10" s="461">
        <v>-39.067482689999999</v>
      </c>
      <c r="I10" s="469">
        <v>0</v>
      </c>
      <c r="J10" s="469">
        <v>0</v>
      </c>
    </row>
    <row r="11" spans="1:10" ht="14.25">
      <c r="A11" s="456" t="s">
        <v>44</v>
      </c>
      <c r="B11" s="460">
        <v>698</v>
      </c>
      <c r="C11" s="460">
        <v>657</v>
      </c>
      <c r="D11" s="461">
        <v>-5.2298428346521177</v>
      </c>
      <c r="E11" s="466">
        <v>22.5</v>
      </c>
      <c r="F11" s="481">
        <v>3.6900000000000002E-2</v>
      </c>
      <c r="G11" s="466">
        <v>28.211925099153291</v>
      </c>
      <c r="H11" s="461">
        <v>-26.81</v>
      </c>
      <c r="I11" s="469">
        <v>37.4371369033123</v>
      </c>
      <c r="J11" s="469">
        <v>-15.172725153374957</v>
      </c>
    </row>
    <row r="12" spans="1:10" ht="15">
      <c r="A12" s="457"/>
      <c r="B12" s="462"/>
      <c r="C12" s="462"/>
      <c r="D12" s="463"/>
      <c r="E12" s="467"/>
      <c r="F12" s="481"/>
      <c r="G12" s="467"/>
      <c r="H12" s="463"/>
      <c r="I12" s="470"/>
      <c r="J12" s="470"/>
    </row>
    <row r="13" spans="1:10" ht="16.5" thickBot="1">
      <c r="A13" s="455" t="s">
        <v>172</v>
      </c>
      <c r="B13" s="464">
        <v>4695.3</v>
      </c>
      <c r="C13" s="464">
        <v>4595</v>
      </c>
      <c r="D13" s="465">
        <v>-124.78648322992912</v>
      </c>
      <c r="E13" s="468">
        <v>143.80000000000001</v>
      </c>
      <c r="F13" s="482">
        <v>3.4746943685877441E-2</v>
      </c>
      <c r="G13" s="468">
        <v>342.71194202491597</v>
      </c>
      <c r="H13" s="471">
        <v>-293</v>
      </c>
      <c r="I13" s="472">
        <v>47.230909571084538</v>
      </c>
      <c r="J13" s="473">
        <v>-15.172725153374957</v>
      </c>
    </row>
    <row r="14" spans="1:10" ht="7.9" customHeight="1">
      <c r="F14" s="458"/>
      <c r="G14" s="458"/>
      <c r="H14" s="458"/>
      <c r="I14" s="458"/>
      <c r="J14" s="458"/>
    </row>
    <row r="15" spans="1:10">
      <c r="A15" s="478" t="s">
        <v>249</v>
      </c>
    </row>
    <row r="16" spans="1:10">
      <c r="A16" s="478" t="s">
        <v>301</v>
      </c>
    </row>
    <row r="17" spans="1:1">
      <c r="A17" s="478" t="s">
        <v>302</v>
      </c>
    </row>
    <row r="18" spans="1:1" hidden="1"/>
  </sheetData>
  <mergeCells count="3">
    <mergeCell ref="E2:H2"/>
    <mergeCell ref="E3:F3"/>
    <mergeCell ref="A1:B1"/>
  </mergeCells>
  <pageMargins left="0.70866141732283472" right="0.70866141732283472" top="0.74803149606299213" bottom="0.74803149606299213"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dimension ref="A1:I27"/>
  <sheetViews>
    <sheetView showGridLines="0" zoomScale="80" zoomScaleNormal="80" workbookViewId="0">
      <selection activeCell="B17" sqref="B17"/>
    </sheetView>
  </sheetViews>
  <sheetFormatPr defaultColWidth="0" defaultRowHeight="15" zeroHeight="1"/>
  <cols>
    <col min="1" max="1" width="23.5703125" style="339" customWidth="1"/>
    <col min="2" max="2" width="13.7109375" style="349" customWidth="1"/>
    <col min="3" max="3" width="9.28515625" style="350" customWidth="1"/>
    <col min="4" max="4" width="12.140625" style="349" customWidth="1"/>
    <col min="5" max="5" width="8.7109375" style="350" customWidth="1"/>
    <col min="6" max="6" width="12.5703125" style="349" customWidth="1"/>
    <col min="7" max="7" width="14" style="349" customWidth="1"/>
    <col min="8" max="8" width="2.42578125" style="339" hidden="1" customWidth="1"/>
    <col min="9" max="9" width="0" style="339" hidden="1" customWidth="1"/>
    <col min="10" max="16384" width="9.140625" style="339" hidden="1"/>
  </cols>
  <sheetData>
    <row r="1" spans="1:9" ht="15.75">
      <c r="A1" s="571" t="s">
        <v>293</v>
      </c>
      <c r="B1" s="571"/>
    </row>
    <row r="2" spans="1:9" ht="15.75" customHeight="1">
      <c r="A2" s="566" t="s">
        <v>211</v>
      </c>
      <c r="B2" s="577" t="s">
        <v>296</v>
      </c>
      <c r="C2" s="575" t="s">
        <v>173</v>
      </c>
      <c r="D2" s="577" t="s">
        <v>224</v>
      </c>
      <c r="E2" s="575" t="s">
        <v>173</v>
      </c>
      <c r="F2" s="570" t="s">
        <v>47</v>
      </c>
      <c r="G2" s="570"/>
    </row>
    <row r="3" spans="1:9" ht="21.6" customHeight="1" thickBot="1">
      <c r="A3" s="567"/>
      <c r="B3" s="578"/>
      <c r="C3" s="576"/>
      <c r="D3" s="578"/>
      <c r="E3" s="576"/>
      <c r="F3" s="376" t="s">
        <v>225</v>
      </c>
      <c r="G3" s="376" t="s">
        <v>212</v>
      </c>
      <c r="H3" s="375"/>
    </row>
    <row r="4" spans="1:9" ht="20.100000000000001" customHeight="1">
      <c r="A4" s="325" t="s">
        <v>45</v>
      </c>
      <c r="B4" s="477">
        <v>2389.1004859864502</v>
      </c>
      <c r="C4" s="474"/>
      <c r="D4" s="477">
        <v>2396.2258306541598</v>
      </c>
      <c r="E4" s="474"/>
      <c r="F4" s="476">
        <v>-2.9735697598062272E-3</v>
      </c>
      <c r="G4" s="476">
        <v>4.2102612756149904E-2</v>
      </c>
      <c r="H4" s="363"/>
      <c r="I4" s="340"/>
    </row>
    <row r="5" spans="1:9" ht="20.100000000000001" customHeight="1">
      <c r="A5" s="325" t="s">
        <v>46</v>
      </c>
      <c r="B5" s="460">
        <v>584.61903473327595</v>
      </c>
      <c r="C5" s="459"/>
      <c r="D5" s="460">
        <v>512.33698046384006</v>
      </c>
      <c r="E5" s="459"/>
      <c r="F5" s="444">
        <v>0.14108303133612554</v>
      </c>
      <c r="G5" s="444">
        <v>0.17764844235219779</v>
      </c>
      <c r="H5" s="363"/>
      <c r="I5" s="340"/>
    </row>
    <row r="6" spans="1:9" ht="20.100000000000001" customHeight="1">
      <c r="A6" s="325" t="s">
        <v>63</v>
      </c>
      <c r="B6" s="460">
        <v>1721.551294275607</v>
      </c>
      <c r="C6" s="459"/>
      <c r="D6" s="460">
        <v>1686.06167087122</v>
      </c>
      <c r="E6" s="459"/>
      <c r="F6" s="444">
        <v>2.1048828769144601E-2</v>
      </c>
      <c r="G6" s="444">
        <v>2.4225782472600876E-2</v>
      </c>
      <c r="H6" s="363"/>
      <c r="I6" s="340"/>
    </row>
    <row r="7" spans="1:9" ht="20.100000000000001" customHeight="1" thickBot="1">
      <c r="A7" s="364" t="s">
        <v>172</v>
      </c>
      <c r="B7" s="464">
        <v>4695.2708149953332</v>
      </c>
      <c r="C7" s="475"/>
      <c r="D7" s="464">
        <v>4594.6244819892199</v>
      </c>
      <c r="E7" s="475"/>
      <c r="F7" s="430">
        <v>2.1905235868709738E-2</v>
      </c>
      <c r="G7" s="430">
        <v>5.0434225199798677E-2</v>
      </c>
      <c r="H7" s="363"/>
      <c r="I7" s="340"/>
    </row>
    <row r="8" spans="1:9" ht="20.100000000000001" customHeight="1">
      <c r="A8" s="562"/>
      <c r="B8" s="464"/>
      <c r="C8" s="475"/>
      <c r="D8" s="464"/>
      <c r="E8" s="475"/>
      <c r="F8" s="430"/>
      <c r="G8" s="430"/>
      <c r="H8" s="363"/>
      <c r="I8" s="340"/>
    </row>
    <row r="9" spans="1:9" ht="20.100000000000001" customHeight="1">
      <c r="A9" s="325" t="s">
        <v>45</v>
      </c>
      <c r="B9" s="460">
        <v>265.92489273963929</v>
      </c>
      <c r="C9" s="444">
        <v>0.1113032504516793</v>
      </c>
      <c r="D9" s="460">
        <v>273.00778952832945</v>
      </c>
      <c r="E9" s="444">
        <v>0.11393051400539761</v>
      </c>
      <c r="F9" s="444">
        <v>-2.5943936621468433E-2</v>
      </c>
      <c r="G9" s="444">
        <v>1.8120051714812124E-2</v>
      </c>
      <c r="H9" s="363"/>
      <c r="I9" s="340"/>
    </row>
    <row r="10" spans="1:9" ht="20.100000000000001" customHeight="1">
      <c r="A10" s="325" t="s">
        <v>46</v>
      </c>
      <c r="B10" s="460">
        <v>60.443644013547278</v>
      </c>
      <c r="C10" s="444">
        <v>0.10338979818049171</v>
      </c>
      <c r="D10" s="460">
        <v>59.356666983359183</v>
      </c>
      <c r="E10" s="444">
        <v>0.11585473867145236</v>
      </c>
      <c r="F10" s="444">
        <v>1.831263589132015E-2</v>
      </c>
      <c r="G10" s="444">
        <v>5.5338963406999175E-2</v>
      </c>
      <c r="H10" s="363"/>
      <c r="I10" s="340"/>
    </row>
    <row r="11" spans="1:9" ht="20.100000000000001" customHeight="1">
      <c r="A11" s="325" t="s">
        <v>63</v>
      </c>
      <c r="B11" s="460">
        <v>113.77370603753951</v>
      </c>
      <c r="C11" s="444">
        <v>6.6087897825555603E-2</v>
      </c>
      <c r="D11" s="460">
        <v>111.61091392073405</v>
      </c>
      <c r="E11" s="444">
        <v>6.6196222741403382E-2</v>
      </c>
      <c r="F11" s="444">
        <v>1.9377962609807398E-2</v>
      </c>
      <c r="G11" s="444">
        <v>2.3900475218231465E-2</v>
      </c>
      <c r="H11" s="363"/>
      <c r="I11" s="340"/>
    </row>
    <row r="12" spans="1:9" ht="20.100000000000001" customHeight="1">
      <c r="A12" s="325" t="s">
        <v>150</v>
      </c>
      <c r="B12" s="460">
        <v>-23.457775528560543</v>
      </c>
      <c r="C12" s="444" t="s">
        <v>175</v>
      </c>
      <c r="D12" s="460">
        <v>-25.21492181</v>
      </c>
      <c r="E12" s="444" t="s">
        <v>175</v>
      </c>
      <c r="F12" s="444"/>
      <c r="G12" s="444"/>
      <c r="H12" s="363"/>
      <c r="I12" s="340"/>
    </row>
    <row r="13" spans="1:9" ht="20.100000000000001" customHeight="1">
      <c r="A13" s="371" t="s">
        <v>314</v>
      </c>
      <c r="B13" s="464">
        <v>416.67422426849532</v>
      </c>
      <c r="C13" s="430">
        <v>8.8743384713350082E-2</v>
      </c>
      <c r="D13" s="464">
        <v>418.75589965353538</v>
      </c>
      <c r="E13" s="430">
        <v>9.1140397065102047E-2</v>
      </c>
      <c r="F13" s="430">
        <v>-4.9710950622124939E-3</v>
      </c>
      <c r="G13" s="430">
        <v>3.0455699084679821E-2</v>
      </c>
      <c r="H13" s="363"/>
      <c r="I13" s="340"/>
    </row>
    <row r="14" spans="1:9" ht="20.100000000000001" customHeight="1">
      <c r="A14" s="562"/>
      <c r="B14" s="464"/>
      <c r="C14" s="475"/>
      <c r="D14" s="464"/>
      <c r="E14" s="475"/>
      <c r="F14" s="430"/>
      <c r="G14" s="430"/>
      <c r="H14" s="363"/>
      <c r="I14" s="340"/>
    </row>
    <row r="15" spans="1:9" ht="20.100000000000001" customHeight="1">
      <c r="A15" s="325" t="s">
        <v>45</v>
      </c>
      <c r="B15" s="460">
        <v>261.58874044877513</v>
      </c>
      <c r="C15" s="444">
        <v>0.10949256508177645</v>
      </c>
      <c r="D15" s="460">
        <v>268.78751527839103</v>
      </c>
      <c r="E15" s="444">
        <v>0.11217119515192486</v>
      </c>
      <c r="F15" s="444">
        <v>-2.6782400299209974E-2</v>
      </c>
      <c r="G15" s="444">
        <v>1.7263605227245682E-2</v>
      </c>
      <c r="H15" s="363"/>
      <c r="I15" s="340"/>
    </row>
    <row r="16" spans="1:9" ht="20.100000000000001" customHeight="1">
      <c r="A16" s="325" t="s">
        <v>46</v>
      </c>
      <c r="B16" s="460">
        <v>59.969449449618402</v>
      </c>
      <c r="C16" s="444">
        <v>0.10257868096439693</v>
      </c>
      <c r="D16" s="460">
        <v>57.833588944941901</v>
      </c>
      <c r="E16" s="444">
        <v>0.11288193347390763</v>
      </c>
      <c r="F16" s="444">
        <v>3.693114232821304E-2</v>
      </c>
      <c r="G16" s="444">
        <v>7.438950922726395E-2</v>
      </c>
      <c r="H16" s="363"/>
      <c r="I16" s="340"/>
    </row>
    <row r="17" spans="1:9" ht="20.100000000000001" customHeight="1">
      <c r="A17" s="325" t="s">
        <v>63</v>
      </c>
      <c r="B17" s="460">
        <v>89.468643046802683</v>
      </c>
      <c r="C17" s="444">
        <v>5.1969780595151671E-2</v>
      </c>
      <c r="D17" s="460">
        <v>108.6778486189468</v>
      </c>
      <c r="E17" s="444">
        <v>6.4456627237597361E-2</v>
      </c>
      <c r="F17" s="444">
        <v>-0.17675364222102208</v>
      </c>
      <c r="G17" s="444">
        <v>-0.17302236721001574</v>
      </c>
      <c r="H17" s="363"/>
      <c r="I17" s="340"/>
    </row>
    <row r="18" spans="1:9" ht="20.100000000000001" customHeight="1">
      <c r="A18" s="325" t="s">
        <v>150</v>
      </c>
      <c r="B18" s="460">
        <v>-24.097469528560541</v>
      </c>
      <c r="C18" s="444" t="s">
        <v>175</v>
      </c>
      <c r="D18" s="460">
        <v>-36.30863781</v>
      </c>
      <c r="E18" s="444" t="s">
        <v>175</v>
      </c>
      <c r="F18" s="444"/>
      <c r="G18" s="444"/>
      <c r="H18" s="363"/>
      <c r="I18" s="340"/>
    </row>
    <row r="19" spans="1:9" ht="20.100000000000001" customHeight="1">
      <c r="A19" s="326" t="s">
        <v>42</v>
      </c>
      <c r="B19" s="464">
        <v>386.92936341663568</v>
      </c>
      <c r="C19" s="430">
        <v>8.2408316508793378E-2</v>
      </c>
      <c r="D19" s="464">
        <v>398.99031503227974</v>
      </c>
      <c r="E19" s="430">
        <v>8.68385036897594E-2</v>
      </c>
      <c r="F19" s="430">
        <v>-3.0228682655285333E-2</v>
      </c>
      <c r="G19" s="430">
        <v>5.4147789902878607E-3</v>
      </c>
      <c r="H19" s="363"/>
      <c r="I19" s="340"/>
    </row>
    <row r="20" spans="1:9" ht="7.9" customHeight="1">
      <c r="A20" s="326"/>
      <c r="B20" s="327"/>
      <c r="C20" s="328"/>
      <c r="D20" s="327"/>
      <c r="E20" s="328"/>
      <c r="F20" s="328"/>
      <c r="G20" s="328"/>
      <c r="H20" s="363"/>
      <c r="I20" s="340"/>
    </row>
    <row r="21" spans="1:9">
      <c r="A21" s="478" t="s">
        <v>250</v>
      </c>
      <c r="B21" s="344"/>
      <c r="C21" s="344"/>
      <c r="D21" s="345"/>
      <c r="E21" s="342"/>
      <c r="F21" s="341"/>
      <c r="G21" s="341"/>
      <c r="H21" s="343"/>
    </row>
    <row r="22" spans="1:9" hidden="1">
      <c r="B22" s="344"/>
      <c r="C22" s="344"/>
      <c r="D22" s="344"/>
      <c r="E22" s="324"/>
      <c r="F22" s="341"/>
      <c r="G22" s="341"/>
      <c r="H22" s="343"/>
    </row>
    <row r="23" spans="1:9" ht="15.75" hidden="1">
      <c r="B23" s="346"/>
      <c r="C23" s="347"/>
      <c r="D23" s="348"/>
      <c r="E23" s="342"/>
      <c r="F23" s="341"/>
      <c r="G23" s="341"/>
      <c r="H23" s="343"/>
    </row>
    <row r="24" spans="1:9" ht="15" hidden="1" customHeight="1"/>
    <row r="25" spans="1:9" ht="15.75" hidden="1" customHeight="1"/>
    <row r="26" spans="1:9"/>
    <row r="27" spans="1:9" hidden="1"/>
  </sheetData>
  <mergeCells count="7">
    <mergeCell ref="A1:B1"/>
    <mergeCell ref="F2:G2"/>
    <mergeCell ref="A2:A3"/>
    <mergeCell ref="B2:B3"/>
    <mergeCell ref="C2:C3"/>
    <mergeCell ref="D2:D3"/>
    <mergeCell ref="E2:E3"/>
  </mergeCells>
  <conditionalFormatting sqref="E22">
    <cfRule type="cellIs" dxfId="4" priority="1" stopIfTrue="1" operator="notBetween">
      <formula>-0.025</formula>
      <formula>0.25</formula>
    </cfRule>
  </conditionalFormatting>
  <pageMargins left="0.7" right="0.7" top="0.75" bottom="0.75" header="0.3" footer="0.3"/>
  <pageSetup paperSize="9" orientation="landscape" r:id="rId1"/>
  <ignoredErrors>
    <ignoredError sqref="B20:G20" unlockedFormula="1"/>
  </ignoredErrors>
  <drawing r:id="rId2"/>
</worksheet>
</file>

<file path=xl/worksheets/sheet8.xml><?xml version="1.0" encoding="utf-8"?>
<worksheet xmlns="http://schemas.openxmlformats.org/spreadsheetml/2006/main" xmlns:r="http://schemas.openxmlformats.org/officeDocument/2006/relationships">
  <sheetPr>
    <tabColor rgb="FF00B050"/>
    <pageSetUpPr fitToPage="1"/>
  </sheetPr>
  <dimension ref="A1:IV37"/>
  <sheetViews>
    <sheetView showGridLines="0" topLeftCell="B1" zoomScale="90" zoomScaleNormal="90" workbookViewId="0">
      <selection activeCell="B19" sqref="B19"/>
    </sheetView>
  </sheetViews>
  <sheetFormatPr defaultColWidth="9.140625" defaultRowHeight="15" outlineLevelRow="1" outlineLevelCol="1"/>
  <cols>
    <col min="1" max="1" width="52" style="35" hidden="1" customWidth="1" outlineLevel="1"/>
    <col min="2" max="2" width="40" style="35" customWidth="1" collapsed="1"/>
    <col min="3" max="3" width="15.28515625" style="15" customWidth="1"/>
    <col min="4" max="4" width="10.140625" style="16" customWidth="1"/>
    <col min="5" max="5" width="15.7109375" style="15" customWidth="1" outlineLevel="1"/>
    <col min="6" max="6" width="10.140625" style="16" customWidth="1" outlineLevel="1"/>
    <col min="7" max="8" width="11.140625" style="15" customWidth="1" outlineLevel="1"/>
    <col min="9" max="10" width="15.85546875" style="35" customWidth="1"/>
    <col min="11" max="16384" width="9.140625" style="35"/>
  </cols>
  <sheetData>
    <row r="1" spans="1:11">
      <c r="B1" s="55"/>
      <c r="C1" s="5"/>
      <c r="D1" s="6"/>
      <c r="E1" s="5"/>
      <c r="F1" s="6"/>
      <c r="G1" s="5"/>
      <c r="H1" s="5"/>
    </row>
    <row r="2" spans="1:11">
      <c r="B2" s="56"/>
      <c r="C2" s="7"/>
      <c r="D2" s="8"/>
      <c r="E2" s="7"/>
      <c r="F2" s="8"/>
      <c r="G2" s="7"/>
      <c r="H2" s="7"/>
    </row>
    <row r="3" spans="1:11" ht="19.5">
      <c r="B3" s="585" t="s">
        <v>24</v>
      </c>
      <c r="C3" s="585"/>
      <c r="D3" s="585"/>
      <c r="E3" s="585"/>
      <c r="F3" s="585"/>
      <c r="G3" s="25"/>
      <c r="H3" s="25"/>
    </row>
    <row r="4" spans="1:11" ht="3.75" customHeight="1" thickBot="1">
      <c r="B4" s="26"/>
      <c r="C4" s="27"/>
      <c r="D4" s="28"/>
      <c r="E4" s="27"/>
      <c r="F4" s="28"/>
      <c r="G4" s="27"/>
      <c r="H4" s="27"/>
    </row>
    <row r="5" spans="1:11" ht="18" customHeight="1" thickBot="1">
      <c r="B5" s="586" t="s">
        <v>0</v>
      </c>
      <c r="C5" s="588" t="e">
        <f>+#REF!</f>
        <v>#REF!</v>
      </c>
      <c r="D5" s="590" t="s">
        <v>23</v>
      </c>
      <c r="E5" s="588" t="e">
        <f>+#REF!</f>
        <v>#REF!</v>
      </c>
      <c r="F5" s="590" t="s">
        <v>23</v>
      </c>
      <c r="G5" s="582" t="s">
        <v>3</v>
      </c>
      <c r="H5" s="583"/>
      <c r="J5" s="584" t="s">
        <v>33</v>
      </c>
    </row>
    <row r="6" spans="1:11" ht="28.5" thickBot="1">
      <c r="B6" s="587"/>
      <c r="C6" s="589"/>
      <c r="D6" s="591"/>
      <c r="E6" s="589"/>
      <c r="F6" s="591"/>
      <c r="G6" s="68" t="s">
        <v>71</v>
      </c>
      <c r="H6" s="69" t="s">
        <v>27</v>
      </c>
      <c r="J6" s="584"/>
    </row>
    <row r="7" spans="1:11" ht="20.100000000000001" customHeight="1" thickBot="1">
      <c r="A7" s="136" t="s">
        <v>14</v>
      </c>
      <c r="B7" s="76" t="s">
        <v>14</v>
      </c>
      <c r="C7" s="39">
        <v>3281.5268893954803</v>
      </c>
      <c r="D7" s="24">
        <v>1</v>
      </c>
      <c r="E7" s="39">
        <v>3147.6562003136801</v>
      </c>
      <c r="F7" s="24">
        <v>1</v>
      </c>
      <c r="G7" s="24">
        <v>4.2530276676486789E-2</v>
      </c>
      <c r="H7" s="24">
        <v>4.9386690701180846E-2</v>
      </c>
      <c r="J7" s="57"/>
      <c r="K7" s="57"/>
    </row>
    <row r="8" spans="1:11" ht="20.100000000000001" hidden="1" customHeight="1" outlineLevel="1" thickBot="1">
      <c r="A8" s="136" t="s">
        <v>15</v>
      </c>
      <c r="B8" s="76" t="s">
        <v>15</v>
      </c>
      <c r="C8" s="39">
        <v>101.08382743769201</v>
      </c>
      <c r="D8" s="24">
        <v>3.0803900392939815E-2</v>
      </c>
      <c r="E8" s="39">
        <v>91.6878215768686</v>
      </c>
      <c r="F8" s="24">
        <v>2.9128918707110211E-2</v>
      </c>
      <c r="G8" s="79">
        <v>0.10247823210573337</v>
      </c>
      <c r="H8" s="79">
        <v>0.10554979631375083</v>
      </c>
      <c r="J8" s="57"/>
      <c r="K8" s="57"/>
    </row>
    <row r="9" spans="1:11" ht="19.5" hidden="1" customHeight="1" outlineLevel="1" thickBot="1">
      <c r="A9" s="137" t="s">
        <v>16</v>
      </c>
      <c r="B9" s="77" t="s">
        <v>16</v>
      </c>
      <c r="C9" s="40">
        <v>3382.6107168331723</v>
      </c>
      <c r="D9" s="41">
        <v>1.0308039003929399</v>
      </c>
      <c r="E9" s="40">
        <v>3239.3440218905489</v>
      </c>
      <c r="F9" s="41">
        <v>1.0291289187071102</v>
      </c>
      <c r="G9" s="80">
        <v>4.4227070040868899E-2</v>
      </c>
      <c r="H9" s="80">
        <v>5.0982194421943738E-2</v>
      </c>
      <c r="J9" s="57"/>
      <c r="K9" s="57"/>
    </row>
    <row r="10" spans="1:11" ht="20.100000000000001" hidden="1" customHeight="1" outlineLevel="1">
      <c r="A10" s="138" t="s">
        <v>17</v>
      </c>
      <c r="B10" s="36" t="s">
        <v>17</v>
      </c>
      <c r="C10" s="39">
        <v>-1029.1996414187099</v>
      </c>
      <c r="D10" s="24">
        <v>0.31363437695563362</v>
      </c>
      <c r="E10" s="39">
        <v>-1007.49871370496</v>
      </c>
      <c r="F10" s="24">
        <v>0.32007902057554999</v>
      </c>
      <c r="G10" s="79">
        <v>2.1539409845941382E-2</v>
      </c>
      <c r="H10" s="79">
        <v>2.7791585115380046E-2</v>
      </c>
      <c r="J10" s="57"/>
      <c r="K10" s="57"/>
    </row>
    <row r="11" spans="1:11" ht="20.100000000000001" hidden="1" customHeight="1" outlineLevel="1">
      <c r="A11" s="136" t="s">
        <v>4</v>
      </c>
      <c r="B11" s="76" t="s">
        <v>4</v>
      </c>
      <c r="C11" s="39">
        <v>-1066.2932006881301</v>
      </c>
      <c r="D11" s="24">
        <v>0.32493812686220641</v>
      </c>
      <c r="E11" s="39">
        <v>-1016.91430881007</v>
      </c>
      <c r="F11" s="24">
        <v>0.323070324106149</v>
      </c>
      <c r="G11" s="79">
        <v>4.8557574075086318E-2</v>
      </c>
      <c r="H11" s="79">
        <v>5.5402066809172146E-2</v>
      </c>
      <c r="J11" s="57"/>
      <c r="K11" s="57"/>
    </row>
    <row r="12" spans="1:11" ht="20.100000000000001" hidden="1" customHeight="1" outlineLevel="1">
      <c r="A12" s="136" t="s">
        <v>51</v>
      </c>
      <c r="B12" s="76" t="s">
        <v>51</v>
      </c>
      <c r="C12" s="39">
        <v>-573.70513954750209</v>
      </c>
      <c r="D12" s="24">
        <v>0.17482871811944514</v>
      </c>
      <c r="E12" s="39">
        <v>-540.84827890612405</v>
      </c>
      <c r="F12" s="24">
        <v>0.17182571554422804</v>
      </c>
      <c r="G12" s="79">
        <v>6.0750605896040977E-2</v>
      </c>
      <c r="H12" s="79">
        <v>6.804192776373208E-2</v>
      </c>
      <c r="J12" s="57"/>
      <c r="K12" s="57"/>
    </row>
    <row r="13" spans="1:11" ht="20.100000000000001" hidden="1" customHeight="1" outlineLevel="1" thickBot="1">
      <c r="A13" s="136" t="s">
        <v>52</v>
      </c>
      <c r="B13" s="76" t="s">
        <v>52</v>
      </c>
      <c r="C13" s="39">
        <v>-393.183536976271</v>
      </c>
      <c r="D13" s="24">
        <v>0.11981725283034414</v>
      </c>
      <c r="E13" s="39">
        <v>-386.51004852420903</v>
      </c>
      <c r="F13" s="24">
        <v>0.12279296845878254</v>
      </c>
      <c r="G13" s="79">
        <v>1.7266015405144053E-2</v>
      </c>
      <c r="H13" s="79">
        <v>2.4208159596576184E-2</v>
      </c>
      <c r="J13" s="57"/>
      <c r="K13" s="57"/>
    </row>
    <row r="14" spans="1:11" ht="20.100000000000001" customHeight="1" collapsed="1" thickBot="1">
      <c r="A14" s="137" t="s">
        <v>42</v>
      </c>
      <c r="B14" s="274" t="s">
        <v>54</v>
      </c>
      <c r="C14" s="275">
        <v>320.22919820255896</v>
      </c>
      <c r="D14" s="277">
        <v>9.7585425625310446E-2</v>
      </c>
      <c r="E14" s="275">
        <v>287.57267194518562</v>
      </c>
      <c r="F14" s="277">
        <v>9.1360890022400651E-2</v>
      </c>
      <c r="G14" s="278">
        <v>0.11355921282950709</v>
      </c>
      <c r="H14" s="279">
        <v>0.1205144116407868</v>
      </c>
      <c r="J14" s="57"/>
      <c r="K14" s="57"/>
    </row>
    <row r="15" spans="1:11" ht="28.5" customHeight="1" thickBot="1">
      <c r="A15" s="139" t="s">
        <v>18</v>
      </c>
      <c r="B15" s="280" t="s">
        <v>18</v>
      </c>
      <c r="C15" s="44">
        <v>-140.89601491902701</v>
      </c>
      <c r="D15" s="45">
        <v>4.2936114701465307E-2</v>
      </c>
      <c r="E15" s="44">
        <v>-152.760038552174</v>
      </c>
      <c r="F15" s="45">
        <v>4.8531360742939678E-2</v>
      </c>
      <c r="G15" s="82">
        <v>-7.7664445136251481E-2</v>
      </c>
      <c r="H15" s="82">
        <v>-7.063115951310861E-2</v>
      </c>
      <c r="J15" s="57"/>
      <c r="K15" s="57"/>
    </row>
    <row r="16" spans="1:11" ht="20.100000000000001" hidden="1" customHeight="1" outlineLevel="1" thickBot="1">
      <c r="A16" s="139" t="s">
        <v>26</v>
      </c>
      <c r="B16" s="37" t="s">
        <v>26</v>
      </c>
      <c r="C16" s="42">
        <v>0</v>
      </c>
      <c r="D16" s="43">
        <v>0</v>
      </c>
      <c r="E16" s="42">
        <v>-4.7659999999999994E-5</v>
      </c>
      <c r="F16" s="45">
        <v>1.5141424910144389E-8</v>
      </c>
      <c r="G16" s="82">
        <v>-1</v>
      </c>
      <c r="H16" s="82">
        <v>-1</v>
      </c>
      <c r="J16" s="57"/>
      <c r="K16" s="57"/>
    </row>
    <row r="17" spans="1:256" ht="20.100000000000001" customHeight="1" collapsed="1" thickBot="1">
      <c r="A17" s="137" t="s">
        <v>1</v>
      </c>
      <c r="B17" s="77" t="s">
        <v>1</v>
      </c>
      <c r="C17" s="40">
        <v>179.33318328353195</v>
      </c>
      <c r="D17" s="41">
        <v>5.4649310923845132E-2</v>
      </c>
      <c r="E17" s="40">
        <v>134.81258573301162</v>
      </c>
      <c r="F17" s="41">
        <v>4.2829514138036054E-2</v>
      </c>
      <c r="G17" s="80">
        <v>0.33024066194153967</v>
      </c>
      <c r="H17" s="80">
        <v>0.33647578419731694</v>
      </c>
      <c r="J17" s="57"/>
      <c r="K17" s="57"/>
    </row>
    <row r="18" spans="1:256" ht="20.100000000000001" customHeight="1">
      <c r="A18" s="140" t="s">
        <v>19</v>
      </c>
      <c r="B18" s="38" t="s">
        <v>19</v>
      </c>
      <c r="C18" s="39">
        <v>-21.362876972417201</v>
      </c>
      <c r="D18" s="24">
        <v>6.5100417252264686E-3</v>
      </c>
      <c r="E18" s="39">
        <v>-29.888612868037701</v>
      </c>
      <c r="F18" s="24">
        <v>9.495513793742515E-3</v>
      </c>
      <c r="G18" s="79">
        <v>-0.28525030362776571</v>
      </c>
      <c r="H18" s="79">
        <v>-0.28396262438753528</v>
      </c>
      <c r="J18" s="57"/>
      <c r="K18" s="57"/>
    </row>
    <row r="19" spans="1:256" ht="20.100000000000001" customHeight="1" thickBot="1">
      <c r="A19" s="136" t="s">
        <v>20</v>
      </c>
      <c r="B19" s="323" t="s">
        <v>20</v>
      </c>
      <c r="C19" s="39" t="e">
        <v>#N/A</v>
      </c>
      <c r="D19" s="24" t="e">
        <v>#N/A</v>
      </c>
      <c r="E19" s="39" t="e">
        <v>#N/A</v>
      </c>
      <c r="F19" s="24" t="e">
        <v>#N/A</v>
      </c>
      <c r="G19" s="79" t="e">
        <v>#N/A</v>
      </c>
      <c r="H19" s="79" t="e">
        <v>#N/A</v>
      </c>
      <c r="J19" s="57"/>
      <c r="K19" s="57"/>
      <c r="IV19" s="9" t="s">
        <v>5</v>
      </c>
    </row>
    <row r="20" spans="1:256" ht="20.100000000000001" customHeight="1" thickBot="1">
      <c r="A20" s="137" t="s">
        <v>53</v>
      </c>
      <c r="B20" s="77" t="s">
        <v>53</v>
      </c>
      <c r="C20" s="40">
        <v>158.6171147690049</v>
      </c>
      <c r="D20" s="41">
        <v>4.8336375143409292E-2</v>
      </c>
      <c r="E20" s="40">
        <v>102.16556671637377</v>
      </c>
      <c r="F20" s="41">
        <v>3.2457663802734384E-2</v>
      </c>
      <c r="G20" s="80">
        <v>0.55254964923112193</v>
      </c>
      <c r="H20" s="80">
        <v>0.56126905999220766</v>
      </c>
      <c r="J20" s="57"/>
      <c r="K20" s="57"/>
    </row>
    <row r="21" spans="1:256" ht="20.100000000000001" customHeight="1" thickBot="1">
      <c r="A21" s="139" t="s">
        <v>21</v>
      </c>
      <c r="B21" s="37" t="s">
        <v>21</v>
      </c>
      <c r="C21" s="42">
        <v>-49.925548655853802</v>
      </c>
      <c r="D21" s="43">
        <v>1.5214121455835774E-2</v>
      </c>
      <c r="E21" s="42">
        <v>-36.083579519808396</v>
      </c>
      <c r="F21" s="43">
        <v>1.1463634280075595E-2</v>
      </c>
      <c r="G21" s="81">
        <v>0.3836085366322024</v>
      </c>
      <c r="H21" s="81">
        <v>0.38597478571828425</v>
      </c>
      <c r="J21" s="57"/>
      <c r="K21" s="57"/>
    </row>
    <row r="22" spans="1:256" ht="20.100000000000001" customHeight="1" thickBot="1">
      <c r="A22" s="137" t="s">
        <v>22</v>
      </c>
      <c r="B22" s="77" t="s">
        <v>22</v>
      </c>
      <c r="C22" s="40">
        <v>108.6915661131511</v>
      </c>
      <c r="D22" s="41">
        <v>3.3122253687573516E-2</v>
      </c>
      <c r="E22" s="40">
        <v>66.081987196565379</v>
      </c>
      <c r="F22" s="41">
        <v>2.0994029522658785E-2</v>
      </c>
      <c r="G22" s="80" t="s">
        <v>190</v>
      </c>
      <c r="H22" s="80" t="s">
        <v>190</v>
      </c>
      <c r="J22" s="57"/>
      <c r="K22" s="57"/>
    </row>
    <row r="23" spans="1:256" ht="20.100000000000001" customHeight="1">
      <c r="A23" s="136" t="s">
        <v>6</v>
      </c>
      <c r="B23" s="76" t="s">
        <v>6</v>
      </c>
      <c r="C23" s="39">
        <v>96.030811025665898</v>
      </c>
      <c r="D23" s="24">
        <v>2.9264063426082912E-2</v>
      </c>
      <c r="E23" s="39">
        <v>55.965874813735482</v>
      </c>
      <c r="F23" s="24">
        <v>1.7780173961869851E-2</v>
      </c>
      <c r="G23" s="79" t="s">
        <v>190</v>
      </c>
      <c r="H23" s="79" t="s">
        <v>190</v>
      </c>
      <c r="J23" s="57"/>
      <c r="K23" s="57"/>
    </row>
    <row r="24" spans="1:256" ht="20.100000000000001" customHeight="1" thickBot="1">
      <c r="A24" s="141" t="s">
        <v>7</v>
      </c>
      <c r="B24" s="78" t="s">
        <v>7</v>
      </c>
      <c r="C24" s="44">
        <v>12.6607550874852</v>
      </c>
      <c r="D24" s="45">
        <v>3.8581902614906048E-3</v>
      </c>
      <c r="E24" s="44">
        <v>10.1161123828299</v>
      </c>
      <c r="F24" s="45">
        <v>3.2138555607889381E-3</v>
      </c>
      <c r="G24" s="82">
        <v>0.25154353850144306</v>
      </c>
      <c r="H24" s="82">
        <v>0.25385569996290269</v>
      </c>
      <c r="J24" s="57"/>
      <c r="K24" s="57"/>
    </row>
    <row r="25" spans="1:256" ht="3.75" customHeight="1">
      <c r="B25" s="29"/>
      <c r="C25" s="30"/>
      <c r="D25" s="31"/>
      <c r="E25" s="30"/>
      <c r="F25" s="31"/>
      <c r="G25" s="30"/>
      <c r="H25" s="30"/>
      <c r="I25" s="58"/>
      <c r="J25" s="57"/>
    </row>
    <row r="26" spans="1:256">
      <c r="C26" s="10"/>
      <c r="D26" s="11"/>
      <c r="E26" s="10"/>
      <c r="F26" s="11"/>
      <c r="G26" s="10"/>
      <c r="H26" s="10"/>
      <c r="I26" s="58"/>
    </row>
    <row r="27" spans="1:256">
      <c r="C27" s="13"/>
      <c r="D27" s="12"/>
      <c r="E27" s="10"/>
      <c r="F27" s="11"/>
      <c r="G27" s="10"/>
      <c r="H27" s="10"/>
      <c r="I27" s="58"/>
    </row>
    <row r="28" spans="1:256" ht="18.75" customHeight="1">
      <c r="B28" s="20"/>
      <c r="C28" s="10"/>
      <c r="D28" s="12"/>
      <c r="E28" s="10"/>
      <c r="F28" s="11"/>
      <c r="G28" s="10"/>
      <c r="H28" s="10"/>
      <c r="I28" s="58"/>
    </row>
    <row r="29" spans="1:256" ht="15.75">
      <c r="C29" s="70">
        <f>+C9-C8-C7</f>
        <v>0</v>
      </c>
      <c r="D29" s="71"/>
      <c r="E29" s="70">
        <f>+E9-E8-E7</f>
        <v>0</v>
      </c>
      <c r="F29" s="14"/>
      <c r="G29" s="10"/>
      <c r="H29" s="10"/>
      <c r="I29" s="58"/>
    </row>
    <row r="30" spans="1:256">
      <c r="C30" s="70">
        <f>+C9+C10+C11+C12+C13-C14</f>
        <v>0</v>
      </c>
      <c r="D30" s="72"/>
      <c r="E30" s="70">
        <f>+E9+E10+E11+E12+E13-E14</f>
        <v>0</v>
      </c>
      <c r="F30" s="11"/>
      <c r="G30" s="10"/>
      <c r="H30" s="10"/>
      <c r="I30" s="58"/>
    </row>
    <row r="31" spans="1:256">
      <c r="C31" s="70">
        <f>+C17-C15-C14-C16</f>
        <v>0</v>
      </c>
      <c r="D31" s="73"/>
      <c r="E31" s="70">
        <f>+E17-E15-E14-E16</f>
        <v>-6.9993313987597172E-15</v>
      </c>
      <c r="F31" s="18"/>
      <c r="G31" s="18"/>
      <c r="H31" s="10"/>
      <c r="I31" s="58"/>
    </row>
    <row r="32" spans="1:256">
      <c r="C32" s="70" t="e">
        <f>+C20-C19-C18-C17</f>
        <v>#N/A</v>
      </c>
      <c r="D32" s="73"/>
      <c r="E32" s="70" t="e">
        <f>+E20-E19-E18-E17</f>
        <v>#N/A</v>
      </c>
      <c r="F32" s="18"/>
      <c r="G32" s="18"/>
      <c r="H32" s="10"/>
      <c r="I32" s="58"/>
    </row>
    <row r="33" spans="3:9">
      <c r="C33" s="70">
        <f>-C21-C20+C22</f>
        <v>0</v>
      </c>
      <c r="D33" s="72"/>
      <c r="E33" s="70">
        <f>-E21-E20+E22</f>
        <v>0</v>
      </c>
      <c r="F33" s="11"/>
      <c r="G33" s="10"/>
      <c r="H33" s="10"/>
      <c r="I33" s="58"/>
    </row>
    <row r="34" spans="3:9">
      <c r="C34" s="70">
        <f>+C22-C23-C24</f>
        <v>0</v>
      </c>
      <c r="D34" s="70"/>
      <c r="E34" s="70">
        <f>+E22-E23-E24</f>
        <v>0</v>
      </c>
      <c r="F34" s="74"/>
      <c r="G34" s="10"/>
      <c r="H34" s="10"/>
      <c r="I34" s="58"/>
    </row>
    <row r="35" spans="3:9" ht="15.75">
      <c r="C35" s="21"/>
      <c r="D35" s="22"/>
      <c r="E35" s="23"/>
      <c r="F35" s="11"/>
      <c r="G35" s="10"/>
      <c r="H35" s="10"/>
      <c r="I35" s="58"/>
    </row>
    <row r="36" spans="3:9" ht="15" customHeight="1"/>
    <row r="37" spans="3:9" ht="15.75" customHeight="1"/>
  </sheetData>
  <mergeCells count="8">
    <mergeCell ref="G5:H5"/>
    <mergeCell ref="J5:J6"/>
    <mergeCell ref="B3:F3"/>
    <mergeCell ref="B5:B6"/>
    <mergeCell ref="C5:C6"/>
    <mergeCell ref="D5:D6"/>
    <mergeCell ref="E5:E6"/>
    <mergeCell ref="F5:F6"/>
  </mergeCells>
  <conditionalFormatting sqref="D34:F34 D29:F29 C29:C34 E30:E33">
    <cfRule type="cellIs" dxfId="3" priority="2" stopIfTrue="1" operator="notBetween">
      <formula>-0.025</formula>
      <formula>0.25</formula>
    </cfRule>
  </conditionalFormatting>
  <conditionalFormatting sqref="D34:F34 D29:F29 C29:C34 E30:E33">
    <cfRule type="cellIs" dxfId="2" priority="1" stopIfTrue="1" operator="notBetween">
      <formula>-0.025</formula>
      <formula>0.25</formula>
    </cfRule>
  </conditionalFormatting>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ignoredErrors>
    <ignoredError sqref="C5:H5 C6:F6 H6 I24 I21 I13 I10 I11 I12 I23 I22 I14 I15 I16 I17 I18 I19 I20" unlockedFormula="1"/>
    <ignoredError sqref="C29:E34" evalError="1"/>
  </ignoredErrors>
  <drawing r:id="rId2"/>
</worksheet>
</file>

<file path=xl/worksheets/sheet9.xml><?xml version="1.0" encoding="utf-8"?>
<worksheet xmlns="http://schemas.openxmlformats.org/spreadsheetml/2006/main" xmlns:r="http://schemas.openxmlformats.org/officeDocument/2006/relationships">
  <sheetPr>
    <tabColor rgb="FF00B050"/>
    <pageSetUpPr fitToPage="1"/>
  </sheetPr>
  <dimension ref="A1:IV37"/>
  <sheetViews>
    <sheetView showGridLines="0" topLeftCell="B1" zoomScale="90" zoomScaleNormal="90" workbookViewId="0">
      <selection activeCell="H31" sqref="H31"/>
    </sheetView>
  </sheetViews>
  <sheetFormatPr defaultColWidth="9.140625" defaultRowHeight="15" outlineLevelRow="1" outlineLevelCol="1"/>
  <cols>
    <col min="1" max="1" width="52" style="35" hidden="1" customWidth="1" outlineLevel="1"/>
    <col min="2" max="2" width="40" style="35" customWidth="1" collapsed="1"/>
    <col min="3" max="3" width="15.28515625" style="15" customWidth="1"/>
    <col min="4" max="4" width="10.140625" style="16" customWidth="1"/>
    <col min="5" max="5" width="15.7109375" style="15" customWidth="1" outlineLevel="1"/>
    <col min="6" max="6" width="10.140625" style="16" customWidth="1" outlineLevel="1"/>
    <col min="7" max="8" width="11.140625" style="15" customWidth="1" outlineLevel="1"/>
    <col min="9" max="10" width="15.85546875" style="35" customWidth="1"/>
    <col min="11" max="16384" width="9.140625" style="35"/>
  </cols>
  <sheetData>
    <row r="1" spans="1:11">
      <c r="B1" s="55"/>
      <c r="C1" s="5"/>
      <c r="D1" s="6"/>
      <c r="E1" s="5"/>
      <c r="F1" s="6"/>
      <c r="G1" s="5"/>
      <c r="H1" s="5"/>
    </row>
    <row r="2" spans="1:11">
      <c r="B2" s="56"/>
      <c r="C2" s="7"/>
      <c r="D2" s="8"/>
      <c r="E2" s="7"/>
      <c r="F2" s="8"/>
      <c r="G2" s="7"/>
      <c r="H2" s="7"/>
    </row>
    <row r="3" spans="1:11" ht="19.5">
      <c r="B3" s="585" t="s">
        <v>24</v>
      </c>
      <c r="C3" s="585"/>
      <c r="D3" s="585"/>
      <c r="E3" s="585"/>
      <c r="F3" s="585"/>
      <c r="G3" s="25"/>
      <c r="H3" s="25"/>
    </row>
    <row r="4" spans="1:11" ht="3.75" customHeight="1" thickBot="1">
      <c r="B4" s="26"/>
      <c r="C4" s="27"/>
      <c r="D4" s="28"/>
      <c r="E4" s="27"/>
      <c r="F4" s="28"/>
      <c r="G4" s="27"/>
      <c r="H4" s="27"/>
    </row>
    <row r="5" spans="1:11" ht="18" customHeight="1" thickBot="1">
      <c r="B5" s="586" t="s">
        <v>0</v>
      </c>
      <c r="C5" s="588" t="e">
        <f>+#REF!</f>
        <v>#REF!</v>
      </c>
      <c r="D5" s="590" t="s">
        <v>23</v>
      </c>
      <c r="E5" s="588" t="e">
        <f>+#REF!</f>
        <v>#REF!</v>
      </c>
      <c r="F5" s="590" t="s">
        <v>23</v>
      </c>
      <c r="G5" s="582" t="s">
        <v>3</v>
      </c>
      <c r="H5" s="583"/>
      <c r="J5" s="584" t="s">
        <v>33</v>
      </c>
    </row>
    <row r="6" spans="1:11" ht="28.5" thickBot="1">
      <c r="B6" s="587"/>
      <c r="C6" s="589"/>
      <c r="D6" s="591"/>
      <c r="E6" s="589"/>
      <c r="F6" s="591"/>
      <c r="G6" s="68" t="s">
        <v>71</v>
      </c>
      <c r="H6" s="69" t="s">
        <v>27</v>
      </c>
      <c r="J6" s="584"/>
    </row>
    <row r="7" spans="1:11" ht="20.100000000000001" customHeight="1">
      <c r="A7" s="136" t="s">
        <v>14</v>
      </c>
      <c r="B7" s="76" t="s">
        <v>14</v>
      </c>
      <c r="C7" s="39">
        <v>3281.5268893954803</v>
      </c>
      <c r="D7" s="24">
        <v>1</v>
      </c>
      <c r="E7" s="39">
        <v>3147.6562003136801</v>
      </c>
      <c r="F7" s="24">
        <v>1</v>
      </c>
      <c r="G7" s="24">
        <v>4.2530276676486789E-2</v>
      </c>
      <c r="H7" s="24">
        <v>4.9386690701180846E-2</v>
      </c>
      <c r="J7" s="57"/>
      <c r="K7" s="57"/>
    </row>
    <row r="8" spans="1:11" ht="20.100000000000001" customHeight="1" outlineLevel="1" thickBot="1">
      <c r="A8" s="136" t="s">
        <v>15</v>
      </c>
      <c r="B8" s="76" t="s">
        <v>15</v>
      </c>
      <c r="C8" s="39">
        <v>101.08382743769201</v>
      </c>
      <c r="D8" s="24">
        <v>3.0803900392939815E-2</v>
      </c>
      <c r="E8" s="39">
        <v>91.6878215768686</v>
      </c>
      <c r="F8" s="24">
        <v>2.9128918707110211E-2</v>
      </c>
      <c r="G8" s="79">
        <v>0.10247823210573337</v>
      </c>
      <c r="H8" s="79">
        <v>0.10554979631375083</v>
      </c>
      <c r="J8" s="57"/>
      <c r="K8" s="57"/>
    </row>
    <row r="9" spans="1:11" ht="19.5" customHeight="1" outlineLevel="1" thickBot="1">
      <c r="A9" s="137" t="s">
        <v>16</v>
      </c>
      <c r="B9" s="77" t="s">
        <v>16</v>
      </c>
      <c r="C9" s="40">
        <v>3382.6107168331723</v>
      </c>
      <c r="D9" s="41">
        <v>1.0308039003929399</v>
      </c>
      <c r="E9" s="40">
        <v>3239.3440218905489</v>
      </c>
      <c r="F9" s="41">
        <v>1.0291289187071102</v>
      </c>
      <c r="G9" s="80">
        <v>4.4227070040868899E-2</v>
      </c>
      <c r="H9" s="80">
        <v>5.0982194421943738E-2</v>
      </c>
      <c r="J9" s="57"/>
      <c r="K9" s="57"/>
    </row>
    <row r="10" spans="1:11" ht="20.100000000000001" customHeight="1" outlineLevel="1">
      <c r="A10" s="138" t="s">
        <v>17</v>
      </c>
      <c r="B10" s="36" t="s">
        <v>17</v>
      </c>
      <c r="C10" s="39">
        <v>-1029.1996414187099</v>
      </c>
      <c r="D10" s="24">
        <v>0.31363437695563362</v>
      </c>
      <c r="E10" s="39">
        <v>-1007.49871370496</v>
      </c>
      <c r="F10" s="24">
        <v>0.32007902057554999</v>
      </c>
      <c r="G10" s="79">
        <v>2.1539409845941382E-2</v>
      </c>
      <c r="H10" s="79">
        <v>2.7791585115380046E-2</v>
      </c>
      <c r="J10" s="57"/>
      <c r="K10" s="57"/>
    </row>
    <row r="11" spans="1:11" ht="20.100000000000001" customHeight="1" outlineLevel="1">
      <c r="A11" s="136" t="s">
        <v>4</v>
      </c>
      <c r="B11" s="76" t="s">
        <v>4</v>
      </c>
      <c r="C11" s="39">
        <v>-1066.2932006881301</v>
      </c>
      <c r="D11" s="24">
        <v>0.32493812686220641</v>
      </c>
      <c r="E11" s="39">
        <v>-1016.91430881007</v>
      </c>
      <c r="F11" s="24">
        <v>0.323070324106149</v>
      </c>
      <c r="G11" s="79">
        <v>4.8557574075086318E-2</v>
      </c>
      <c r="H11" s="79">
        <v>5.5402066809172146E-2</v>
      </c>
      <c r="J11" s="57"/>
      <c r="K11" s="57"/>
    </row>
    <row r="12" spans="1:11" ht="20.100000000000001" customHeight="1" outlineLevel="1">
      <c r="A12" s="136" t="s">
        <v>51</v>
      </c>
      <c r="B12" s="76" t="s">
        <v>51</v>
      </c>
      <c r="C12" s="39">
        <v>-573.70513954750209</v>
      </c>
      <c r="D12" s="24">
        <v>0.17482871811944514</v>
      </c>
      <c r="E12" s="39">
        <v>-540.84827890612405</v>
      </c>
      <c r="F12" s="24">
        <v>0.17182571554422804</v>
      </c>
      <c r="G12" s="79">
        <v>6.0750605896040977E-2</v>
      </c>
      <c r="H12" s="79">
        <v>6.804192776373208E-2</v>
      </c>
      <c r="J12" s="57"/>
      <c r="K12" s="57"/>
    </row>
    <row r="13" spans="1:11" ht="20.100000000000001" customHeight="1" outlineLevel="1" thickBot="1">
      <c r="A13" s="136" t="s">
        <v>52</v>
      </c>
      <c r="B13" s="76" t="s">
        <v>52</v>
      </c>
      <c r="C13" s="39">
        <v>-393.183536976271</v>
      </c>
      <c r="D13" s="24">
        <v>0.11981725283034414</v>
      </c>
      <c r="E13" s="39">
        <v>-386.51004852420903</v>
      </c>
      <c r="F13" s="24">
        <v>0.12279296845878254</v>
      </c>
      <c r="G13" s="79">
        <v>1.7266015405144053E-2</v>
      </c>
      <c r="H13" s="79">
        <v>2.4208159596576184E-2</v>
      </c>
      <c r="J13" s="57"/>
      <c r="K13" s="57"/>
    </row>
    <row r="14" spans="1:11" ht="20.100000000000001" customHeight="1" thickBot="1">
      <c r="A14" s="137" t="s">
        <v>42</v>
      </c>
      <c r="B14" s="274" t="s">
        <v>54</v>
      </c>
      <c r="C14" s="275">
        <v>320.22919820255896</v>
      </c>
      <c r="D14" s="277">
        <v>9.7585425625310446E-2</v>
      </c>
      <c r="E14" s="275">
        <v>287.57267194518562</v>
      </c>
      <c r="F14" s="277">
        <v>9.1360890022400651E-2</v>
      </c>
      <c r="G14" s="278">
        <v>0.11355921282950709</v>
      </c>
      <c r="H14" s="279">
        <v>0.1205144116407868</v>
      </c>
      <c r="J14" s="57"/>
      <c r="K14" s="57"/>
    </row>
    <row r="15" spans="1:11" ht="28.5" customHeight="1" thickBot="1">
      <c r="A15" s="139" t="s">
        <v>18</v>
      </c>
      <c r="B15" s="280" t="s">
        <v>18</v>
      </c>
      <c r="C15" s="44">
        <v>-140.89601491902701</v>
      </c>
      <c r="D15" s="45">
        <v>4.2936114701465307E-2</v>
      </c>
      <c r="E15" s="44">
        <v>-152.760038552174</v>
      </c>
      <c r="F15" s="45">
        <v>4.8531360742939678E-2</v>
      </c>
      <c r="G15" s="82">
        <v>-7.7664445136251481E-2</v>
      </c>
      <c r="H15" s="82">
        <v>-7.063115951310861E-2</v>
      </c>
      <c r="J15" s="57"/>
      <c r="K15" s="57"/>
    </row>
    <row r="16" spans="1:11" ht="20.100000000000001" hidden="1" customHeight="1" outlineLevel="1" thickBot="1">
      <c r="A16" s="139" t="s">
        <v>26</v>
      </c>
      <c r="B16" s="37" t="s">
        <v>26</v>
      </c>
      <c r="C16" s="42">
        <v>0</v>
      </c>
      <c r="D16" s="43">
        <v>0</v>
      </c>
      <c r="E16" s="42">
        <v>-4.7659999999999994E-5</v>
      </c>
      <c r="F16" s="45">
        <v>1.5141424910144389E-8</v>
      </c>
      <c r="G16" s="82">
        <v>-1</v>
      </c>
      <c r="H16" s="82">
        <v>-1</v>
      </c>
      <c r="J16" s="57"/>
      <c r="K16" s="57"/>
    </row>
    <row r="17" spans="1:256" ht="20.100000000000001" customHeight="1" collapsed="1" thickBot="1">
      <c r="A17" s="137" t="s">
        <v>1</v>
      </c>
      <c r="B17" s="77" t="s">
        <v>1</v>
      </c>
      <c r="C17" s="40">
        <v>179.33318328353195</v>
      </c>
      <c r="D17" s="41">
        <v>5.4649310923845132E-2</v>
      </c>
      <c r="E17" s="40">
        <v>134.81258573301162</v>
      </c>
      <c r="F17" s="41">
        <v>4.2829514138036054E-2</v>
      </c>
      <c r="G17" s="80">
        <v>0.33024066194153967</v>
      </c>
      <c r="H17" s="80">
        <v>0.33647578419731694</v>
      </c>
      <c r="J17" s="57"/>
      <c r="K17" s="57"/>
    </row>
    <row r="18" spans="1:256" ht="20.100000000000001" customHeight="1">
      <c r="A18" s="140" t="s">
        <v>19</v>
      </c>
      <c r="B18" s="38" t="s">
        <v>19</v>
      </c>
      <c r="C18" s="39">
        <v>-21.362876972417201</v>
      </c>
      <c r="D18" s="24">
        <v>6.5100417252264686E-3</v>
      </c>
      <c r="E18" s="39">
        <v>-29.888612868037701</v>
      </c>
      <c r="F18" s="24">
        <v>9.495513793742515E-3</v>
      </c>
      <c r="G18" s="79">
        <v>-0.28525030362776571</v>
      </c>
      <c r="H18" s="79">
        <v>-0.28396262438753528</v>
      </c>
      <c r="J18" s="57"/>
      <c r="K18" s="57"/>
    </row>
    <row r="19" spans="1:256" ht="20.100000000000001" customHeight="1" thickBot="1">
      <c r="A19" s="136" t="s">
        <v>20</v>
      </c>
      <c r="B19" s="76" t="s">
        <v>20</v>
      </c>
      <c r="C19" s="39" t="e">
        <v>#N/A</v>
      </c>
      <c r="D19" s="24" t="e">
        <v>#N/A</v>
      </c>
      <c r="E19" s="39" t="e">
        <v>#N/A</v>
      </c>
      <c r="F19" s="24" t="e">
        <v>#N/A</v>
      </c>
      <c r="G19" s="79" t="e">
        <v>#N/A</v>
      </c>
      <c r="H19" s="79" t="e">
        <v>#N/A</v>
      </c>
      <c r="J19" s="57"/>
      <c r="K19" s="57"/>
      <c r="IV19" s="9" t="s">
        <v>5</v>
      </c>
    </row>
    <row r="20" spans="1:256" ht="20.100000000000001" customHeight="1" thickBot="1">
      <c r="A20" s="137" t="s">
        <v>53</v>
      </c>
      <c r="B20" s="77" t="s">
        <v>53</v>
      </c>
      <c r="C20" s="40">
        <v>158.6171147690049</v>
      </c>
      <c r="D20" s="41">
        <v>4.8336375143409292E-2</v>
      </c>
      <c r="E20" s="40">
        <v>102.16556671637377</v>
      </c>
      <c r="F20" s="41">
        <v>3.2457663802734384E-2</v>
      </c>
      <c r="G20" s="80">
        <v>0.55254964923112193</v>
      </c>
      <c r="H20" s="80">
        <v>0.56126905999220766</v>
      </c>
      <c r="J20" s="57"/>
      <c r="K20" s="57"/>
    </row>
    <row r="21" spans="1:256" ht="20.100000000000001" customHeight="1" thickBot="1">
      <c r="A21" s="139" t="s">
        <v>21</v>
      </c>
      <c r="B21" s="37" t="s">
        <v>21</v>
      </c>
      <c r="C21" s="42">
        <v>-49.925548655853802</v>
      </c>
      <c r="D21" s="43">
        <v>1.5214121455835774E-2</v>
      </c>
      <c r="E21" s="42">
        <v>-36.083579519808396</v>
      </c>
      <c r="F21" s="43">
        <v>1.1463634280075595E-2</v>
      </c>
      <c r="G21" s="81">
        <v>0.3836085366322024</v>
      </c>
      <c r="H21" s="81">
        <v>0.38597478571828425</v>
      </c>
      <c r="J21" s="57"/>
      <c r="K21" s="57"/>
    </row>
    <row r="22" spans="1:256" ht="20.100000000000001" customHeight="1" thickBot="1">
      <c r="A22" s="137" t="s">
        <v>22</v>
      </c>
      <c r="B22" s="77" t="s">
        <v>22</v>
      </c>
      <c r="C22" s="40">
        <v>108.6915661131511</v>
      </c>
      <c r="D22" s="41">
        <v>3.3122253687573516E-2</v>
      </c>
      <c r="E22" s="40">
        <v>66.081987196565379</v>
      </c>
      <c r="F22" s="41">
        <v>2.0994029522658785E-2</v>
      </c>
      <c r="G22" s="80" t="s">
        <v>190</v>
      </c>
      <c r="H22" s="80" t="s">
        <v>190</v>
      </c>
      <c r="J22" s="57"/>
      <c r="K22" s="57"/>
    </row>
    <row r="23" spans="1:256" ht="20.100000000000001" customHeight="1">
      <c r="A23" s="136" t="s">
        <v>6</v>
      </c>
      <c r="B23" s="76" t="s">
        <v>6</v>
      </c>
      <c r="C23" s="39">
        <v>96.030811025665898</v>
      </c>
      <c r="D23" s="24">
        <v>2.9264063426082912E-2</v>
      </c>
      <c r="E23" s="39">
        <v>55.965874813735482</v>
      </c>
      <c r="F23" s="24">
        <v>1.7780173961869851E-2</v>
      </c>
      <c r="G23" s="79" t="s">
        <v>190</v>
      </c>
      <c r="H23" s="79" t="s">
        <v>190</v>
      </c>
      <c r="J23" s="57"/>
      <c r="K23" s="57"/>
    </row>
    <row r="24" spans="1:256" ht="20.100000000000001" customHeight="1" thickBot="1">
      <c r="A24" s="141" t="s">
        <v>7</v>
      </c>
      <c r="B24" s="78" t="s">
        <v>7</v>
      </c>
      <c r="C24" s="44">
        <v>12.6607550874852</v>
      </c>
      <c r="D24" s="45">
        <v>3.8581902614906048E-3</v>
      </c>
      <c r="E24" s="44">
        <v>10.1161123828299</v>
      </c>
      <c r="F24" s="45">
        <v>3.2138555607889381E-3</v>
      </c>
      <c r="G24" s="82">
        <v>0.25154353850144306</v>
      </c>
      <c r="H24" s="82">
        <v>0.25385569996290269</v>
      </c>
      <c r="J24" s="57"/>
      <c r="K24" s="57"/>
    </row>
    <row r="25" spans="1:256" ht="3.75" customHeight="1">
      <c r="B25" s="29"/>
      <c r="C25" s="30"/>
      <c r="D25" s="31"/>
      <c r="E25" s="30"/>
      <c r="F25" s="31"/>
      <c r="G25" s="30"/>
      <c r="H25" s="30"/>
      <c r="I25" s="58"/>
      <c r="J25" s="57"/>
    </row>
    <row r="26" spans="1:256">
      <c r="C26" s="10"/>
      <c r="D26" s="11"/>
      <c r="E26" s="10"/>
      <c r="F26" s="11"/>
      <c r="G26" s="10"/>
      <c r="H26" s="10"/>
      <c r="I26" s="58"/>
    </row>
    <row r="27" spans="1:256">
      <c r="C27" s="13"/>
      <c r="D27" s="12"/>
      <c r="E27" s="10"/>
      <c r="F27" s="11"/>
      <c r="G27" s="10"/>
      <c r="H27" s="10"/>
      <c r="I27" s="58"/>
    </row>
    <row r="28" spans="1:256" ht="18.75" customHeight="1">
      <c r="B28" s="20"/>
      <c r="C28" s="10"/>
      <c r="D28" s="12"/>
      <c r="E28" s="10"/>
      <c r="F28" s="11"/>
      <c r="G28" s="10"/>
      <c r="H28" s="10"/>
      <c r="I28" s="58"/>
    </row>
    <row r="29" spans="1:256" ht="15.75">
      <c r="C29" s="70">
        <f>+C9-C8-C7</f>
        <v>0</v>
      </c>
      <c r="D29" s="71"/>
      <c r="E29" s="70">
        <f>+E9-E8-E7</f>
        <v>0</v>
      </c>
      <c r="F29" s="14"/>
      <c r="G29" s="10"/>
      <c r="H29" s="10"/>
      <c r="I29" s="58"/>
    </row>
    <row r="30" spans="1:256">
      <c r="C30" s="70">
        <f>+C9+C10+C11+C12+C13-C14</f>
        <v>0</v>
      </c>
      <c r="D30" s="72"/>
      <c r="E30" s="70">
        <f>+E9+E10+E11+E12+E13-E14</f>
        <v>0</v>
      </c>
      <c r="F30" s="11"/>
      <c r="G30" s="10"/>
      <c r="H30" s="10"/>
      <c r="I30" s="58"/>
    </row>
    <row r="31" spans="1:256">
      <c r="C31" s="70">
        <f>+C17-C15-C14-C16</f>
        <v>0</v>
      </c>
      <c r="D31" s="73"/>
      <c r="E31" s="70">
        <f>+E17-E15-E14-E16</f>
        <v>-6.9993313987597172E-15</v>
      </c>
      <c r="F31" s="18"/>
      <c r="G31" s="18"/>
      <c r="H31" s="10"/>
      <c r="I31" s="58"/>
    </row>
    <row r="32" spans="1:256">
      <c r="C32" s="70" t="e">
        <f>+C20-C19-C18-C17</f>
        <v>#N/A</v>
      </c>
      <c r="D32" s="73"/>
      <c r="E32" s="70" t="e">
        <f>+E20-E19-E18-E17</f>
        <v>#N/A</v>
      </c>
      <c r="F32" s="18"/>
      <c r="G32" s="18"/>
      <c r="H32" s="10"/>
      <c r="I32" s="58"/>
    </row>
    <row r="33" spans="3:9">
      <c r="C33" s="70">
        <f>-C21-C20+C22</f>
        <v>0</v>
      </c>
      <c r="D33" s="72"/>
      <c r="E33" s="70">
        <f>-E21-E20+E22</f>
        <v>0</v>
      </c>
      <c r="F33" s="11"/>
      <c r="G33" s="10"/>
      <c r="H33" s="10"/>
      <c r="I33" s="58"/>
    </row>
    <row r="34" spans="3:9">
      <c r="C34" s="70">
        <f>+C22-C23-C24</f>
        <v>0</v>
      </c>
      <c r="D34" s="70"/>
      <c r="E34" s="70">
        <f>+E22-E23-E24</f>
        <v>0</v>
      </c>
      <c r="F34" s="74"/>
      <c r="G34" s="10"/>
      <c r="H34" s="10"/>
      <c r="I34" s="58"/>
    </row>
    <row r="35" spans="3:9" ht="15.75">
      <c r="C35" s="21"/>
      <c r="D35" s="22"/>
      <c r="E35" s="23"/>
      <c r="F35" s="11"/>
      <c r="G35" s="10"/>
      <c r="H35" s="10"/>
      <c r="I35" s="58"/>
    </row>
    <row r="36" spans="3:9" ht="15" customHeight="1"/>
    <row r="37" spans="3:9" ht="15.75" customHeight="1"/>
  </sheetData>
  <mergeCells count="8">
    <mergeCell ref="G5:H5"/>
    <mergeCell ref="J5:J6"/>
    <mergeCell ref="B3:F3"/>
    <mergeCell ref="B5:B6"/>
    <mergeCell ref="C5:C6"/>
    <mergeCell ref="D5:D6"/>
    <mergeCell ref="E5:E6"/>
    <mergeCell ref="F5:F6"/>
  </mergeCells>
  <conditionalFormatting sqref="D34:F34 D29:F29 C29:C34 E30:E33">
    <cfRule type="cellIs" dxfId="1" priority="2" stopIfTrue="1" operator="notBetween">
      <formula>-0.025</formula>
      <formula>0.25</formula>
    </cfRule>
  </conditionalFormatting>
  <conditionalFormatting sqref="D34:F34 D29:F29 C29:C34 E30:E33">
    <cfRule type="cellIs" dxfId="0" priority="1" stopIfTrue="1" operator="notBetween">
      <formula>-0.025</formula>
      <formula>0.25</formula>
    </cfRule>
  </conditionalFormatting>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ignoredErrors>
    <ignoredError sqref="C5:H6 C25:H2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8</vt:i4>
      </vt:variant>
    </vt:vector>
  </HeadingPairs>
  <TitlesOfParts>
    <vt:vector size="25" baseType="lpstr">
      <vt:lpstr>Table of contents</vt:lpstr>
      <vt:lpstr>P&amp;L_reported</vt:lpstr>
      <vt:lpstr>P&amp;L_underlying</vt:lpstr>
      <vt:lpstr>DVD_proposal</vt:lpstr>
      <vt:lpstr>P&amp;L_full</vt:lpstr>
      <vt:lpstr>Detailed Revenue Growth </vt:lpstr>
      <vt:lpstr>Region detail</vt:lpstr>
      <vt:lpstr>P&amp;L_Full_year_light</vt:lpstr>
      <vt:lpstr>P&amp;L_Full_year</vt:lpstr>
      <vt:lpstr>PFN_bridge_QTD</vt:lpstr>
      <vt:lpstr>Highlights</vt:lpstr>
      <vt:lpstr>highiths_details</vt:lpstr>
      <vt:lpstr>Balance Sheet</vt:lpstr>
      <vt:lpstr>Capex_torta</vt:lpstr>
      <vt:lpstr>Bridge_SALES_YTD</vt:lpstr>
      <vt:lpstr>Net Cash Flow</vt:lpstr>
      <vt:lpstr>Debt Overview</vt:lpstr>
      <vt:lpstr>Capex_torta!Area_stampa</vt:lpstr>
      <vt:lpstr>'Detailed Revenue Growth '!Area_stampa</vt:lpstr>
      <vt:lpstr>highiths_details!Area_stampa</vt:lpstr>
      <vt:lpstr>Highlights!Area_stampa</vt:lpstr>
      <vt:lpstr>'P&amp;L_full'!Area_stampa</vt:lpstr>
      <vt:lpstr>'P&amp;L_Full_year'!Area_stampa</vt:lpstr>
      <vt:lpstr>'P&amp;L_Full_year_light'!Area_stampa</vt:lpstr>
      <vt:lpstr>'P&amp;L_reported'!Area_stampa</vt:lpstr>
    </vt:vector>
  </TitlesOfParts>
  <Company>Autogrill S.p.A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Autogrill S.p.A</dc:creator>
  <cp:lastModifiedBy>Utente Windows</cp:lastModifiedBy>
  <cp:lastPrinted>2018-03-06T15:55:41Z</cp:lastPrinted>
  <dcterms:created xsi:type="dcterms:W3CDTF">2010-10-15T08:39:41Z</dcterms:created>
  <dcterms:modified xsi:type="dcterms:W3CDTF">2019-03-14T10:42:56Z</dcterms:modified>
</cp:coreProperties>
</file>